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_Technicko-správní\_společné\OPaRS\_D1A\2025\Třebíč\II_411 Krnčice průtah\"/>
    </mc:Choice>
  </mc:AlternateContent>
  <bookViews>
    <workbookView xWindow="0" yWindow="0" windowWidth="0" windowHeight="0"/>
  </bookViews>
  <sheets>
    <sheet name="Rekapitulace" sheetId="4" r:id="rId1"/>
    <sheet name="SO 000" sheetId="2" r:id="rId2"/>
    <sheet name="SO 100" sheetId="3" r:id="rId3"/>
  </sheets>
  <calcPr/>
</workbook>
</file>

<file path=xl/calcChain.xml><?xml version="1.0" encoding="utf-8"?>
<calcChain xmlns="http://schemas.openxmlformats.org/spreadsheetml/2006/main">
  <c i="4" l="1" r="E11"/>
  <c r="D11"/>
  <c r="C11"/>
  <c r="E10"/>
  <c r="D10"/>
  <c r="C10"/>
  <c r="C7"/>
  <c r="C6"/>
  <c i="3" r="I3"/>
  <c r="I125"/>
  <c r="O138"/>
  <c r="I138"/>
  <c r="O134"/>
  <c r="I134"/>
  <c r="O130"/>
  <c r="I130"/>
  <c r="O126"/>
  <c r="I126"/>
  <c r="I108"/>
  <c r="O121"/>
  <c r="I121"/>
  <c r="O117"/>
  <c r="I117"/>
  <c r="O113"/>
  <c r="I113"/>
  <c r="O109"/>
  <c r="I109"/>
  <c r="I71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I66"/>
  <c r="O67"/>
  <c r="I67"/>
  <c r="I21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<sst xmlns="http://schemas.openxmlformats.org/spreadsheetml/2006/main">
  <si>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</si>
  <si>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</si>
  <si>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</si>
  <si>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 D1A - II/411 Krnčice, průtah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</si>
  <si>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</si>
  <si>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</si>
  <si>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</si>
  <si>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</si>
  <si>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</si>
  <si>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</si>
  <si>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</si>
  <si>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</si>
  <si>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</si>
  <si>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100</t>
  </si>
  <si>
    <t>Komunikace</t>
  </si>
  <si>
    <t>Soupis prací objektu</t>
  </si>
  <si>
    <t>S</t>
  </si>
  <si>
    <t>Stavba:</t>
  </si>
  <si>
    <t>2025 D1A</t>
  </si>
  <si>
    <t>II/411 Krnčice, průtah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</si>
  <si>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</si>
  <si>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</si>
  <si>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</si>
  <si>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</si>
  <si>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</si>
  <si>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</si>
  <si>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</si>
  <si>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</si>
  <si>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</si>
  <si>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</si>
  <si>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</si>
  <si>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</si>
  <si>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</si>
  <si>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</si>
  <si>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</si>
  <si>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</si>
  <si>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</si>
  <si>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</si>
  <si>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</si>
  <si>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</si>
  <si>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</si>
  <si>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</si>
  <si>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VV</t>
  </si>
  <si>
    <t>1,0=1,000 [A] _x000d_
Celkem 1 = 1,000</t>
  </si>
  <si>
    <t>TS</t>
  </si>
  <si>
    <t xml:space="preserve">Položka zahrnuje:  
- veškeré náklady spojené s objednatelem požadovanými zkouškami  
Položka nezahrnuje:  
- x</t>
  </si>
  <si>
    <t>02710</t>
  </si>
  <si>
    <t>POMOC PRÁCE ZŘÍZ NEBO ZAJIŠŤ OBJÍŽĎKY A PŘÍSTUP CESTY</t>
  </si>
  <si>
    <t>Projednání uzavírky a nařízení objíždky s úřady a PČR</t>
  </si>
  <si>
    <t xml:space="preserve">Položka zahrnuje:  
- veškeré náklady spojené se zřízením nebo zajištěním objížďky a přístupové cesty  
Položka nezahrnuje:  
- x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</si>
  <si>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</si>
  <si>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</si>
  <si>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</si>
  <si>
    <t>1,0 = 1,000 [A]</t>
  </si>
  <si>
    <t xml:space="preserve">Položka zahrnuje:  
- veškeré náklady spojené s objednatelem požadovanými zařízeními  
Položka nezahrnuje:  
- x</t>
  </si>
  <si>
    <t>02911</t>
  </si>
  <si>
    <t>OSTATNÍ POŽADAVKY - GEODETICKÉ ZAMĚŘENÍ</t>
  </si>
  <si>
    <t>KM</t>
  </si>
  <si>
    <t>Pro realisaci stavby</t>
  </si>
  <si>
    <t>0,44=0,440 [A] _x000d_
Celkem 0,44 = 0,440</t>
  </si>
  <si>
    <t xml:space="preserve">Položka zahrnuje:  
- veškeré náklady spojené s objednatelem požadovanými pracemi  
Položka nezahrnuje:  
- x</t>
  </si>
  <si>
    <t>1</t>
  </si>
  <si>
    <t>OSTATNÍ POŽADAVKY - ZEMĚMĚŘICKÉ ZAMĚŘENÍ</t>
  </si>
  <si>
    <t>Vytýčení inženýrských sítí</t>
  </si>
  <si>
    <t>Položka zahrnuje:
- veškeré náklady spojené s objednatelem požadovanými pracemi
Položka nezahrnuje:
- x</t>
  </si>
  <si>
    <t>02944</t>
  </si>
  <si>
    <t>OSTAT POŽADAVKY - DOKUMENTACE SKUTEČ PROVEDENÍ V DIGIT FORMĚ</t>
  </si>
  <si>
    <t>Podklad pro DTM, doklady pro Závěrečnou zprávu</t>
  </si>
  <si>
    <t>02991</t>
  </si>
  <si>
    <t>OSTATNÍ POŽADAVKY - INFORMAČNÍ TABULE</t>
  </si>
  <si>
    <t>KUS</t>
  </si>
  <si>
    <t>rozměr 2500,0x 1750,0 mm, po celou dobu stavby</t>
  </si>
  <si>
    <t xml:space="preserve"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  
Položka nezahrnuje:  
- x</t>
  </si>
  <si>
    <t>014101</t>
  </si>
  <si>
    <t>POPLATKY ZA SKLÁDKU</t>
  </si>
  <si>
    <t>t</t>
  </si>
  <si>
    <t>zemina 1800kg/m3</t>
  </si>
  <si>
    <t>krajnice 250,0*0,5*0,1*1,8 = 22,500 [A]_x000d_
příkopy 150,0*0,05*1,8 = 13,500 [B]_x000d_
Mezisoučet = 36,000 [C]</t>
  </si>
  <si>
    <t xml:space="preserve">Položka zahrnuje:  
- veškeré poplatky provozovateli skládky související s uložením odpadu na skládce.  
Položka nezahrnuje:  
- x</t>
  </si>
  <si>
    <t>ŽB, kámen 2400kg/m3</t>
  </si>
  <si>
    <t>obruby 10,0*0,15*0,35*2,4 = 1,260 [A]_x000d_
šachty 2,0 = 2,000 [B]_x000d_
Mezisoučet = 3,260 [C]</t>
  </si>
  <si>
    <t>2</t>
  </si>
  <si>
    <t>zemina 2.000 kg/m3, sanace</t>
  </si>
  <si>
    <t>sanace 3260,0*0,5*1,0*0,1*2,0 = 326,000 [A]_x000d_
snížení nivelety 3260,0*0,1*2,0 = 652,000 [B]_x000d_
šachty UV 1,2*1,2*1,5*2,0*2,0 = 8,640 [C]_x000d_
KG DN 150 0,5*0,7*6,0*2,0*2,0 = 8,400 [D]_x000d_
Mezisoučet = 995,040 [E]</t>
  </si>
  <si>
    <t>Položka zahrnuje:
- veškeré poplatky provozovateli skládky související s uložením odpadu na skládce.
Položka nezahrnuje:
- x</t>
  </si>
  <si>
    <t>Zemní práce</t>
  </si>
  <si>
    <t>113131</t>
  </si>
  <si>
    <t>ODSTRANĚNÍ KRYTU ZPEVNĚNÝCH PLOCH S ASFALT POJIVEM, ODVOZ DO 1KM</t>
  </si>
  <si>
    <t>M3</t>
  </si>
  <si>
    <t>Materiál bude použit na stavbě pro recyklaci za studena, dočasné odstranění 200,0 mm HAV a konstrukčních vrstev</t>
  </si>
  <si>
    <t>3260,0*0,2 = 652,000 [A]</t>
  </si>
  <si>
    <t xml:space="preserve"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</si>
  <si>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11352A</t>
  </si>
  <si>
    <t>ODSTRANĚNÍ CHODNÍKOVÝCH A SILNIČNÍCH OBRUBNÍKŮ BETONOVÝCH - BEZ DOPRAVY</t>
  </si>
  <si>
    <t>M</t>
  </si>
  <si>
    <t>Předpoklad nutného vybourání silničních obrub, čerpání se souhlasem TDS</t>
  </si>
  <si>
    <t>10,0 = 10,000 [A]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</si>
  <si>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</si>
  <si>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11352B</t>
  </si>
  <si>
    <t>ODSTRANĚNÍ CHODNÍKOVÝCH A SILNIČNÍCH OBRUBNÍKŮ BETONOVÝCH - DOPRAVA</t>
  </si>
  <si>
    <t>tkm</t>
  </si>
  <si>
    <t>23 km 10,0*0,15*0,35*2,4*23 = 28,980 [A]</t>
  </si>
  <si>
    <t>Položka zahrnuje:
- samostatnou dopravu suti a vybouraných hmot.
Položka nezahrnuje:
- x
Způsob měření:
- množství se určí jako součin hmotnosti [t] a požadované vzdálenosti [km].</t>
  </si>
  <si>
    <t>113721</t>
  </si>
  <si>
    <t>FRÉZOVÁNÍ ZPEVNĚNÝCH PLOCH ASFALTOVÝCH, ODVOZ DO 1KM</t>
  </si>
  <si>
    <t>Materiál bude zapracován do recyklace za studena</t>
  </si>
  <si>
    <t>zápich: 5,5*2,0*0,05*2,0=1,100 [A] _x000d_
Celkem 1,1 = 1,100</t>
  </si>
  <si>
    <t>123738</t>
  </si>
  <si>
    <t>ODKOP PRO SPOD STAVBU SILNIC A ŽELEZNIC TŘ. I, ODVOZ DO 20KM</t>
  </si>
  <si>
    <t>sanace předpoklad 10,0 % plochy, čerpání se souhlkasem TDS, snížení nivelety celoplošně</t>
  </si>
  <si>
    <t>sanace 3260,0*1,0*0,5*0,1 = 163,000 [A]_x000d_
snížení nivelety 3260,0*0,1 = 326,000 [B]_x000d_
KG DN 150 0,5*0,7*6,0*2,0 = 4,200 [C]_x000d_
Mezisoučet = 493,200 [D]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</si>
  <si>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</si>
  <si>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12922</t>
  </si>
  <si>
    <t>ČIŠTĚNÍ KRAJNIC OD NÁNOSU TL. DO 100MM</t>
  </si>
  <si>
    <t>M2</t>
  </si>
  <si>
    <t>250,0*0,5=125,000 [A] _x000d_
Celkem 125 = 125,000</t>
  </si>
  <si>
    <t xml:space="preserve">Položka zahrnuje:  
- vodorovnou a svislou dopravu, přemístění, přeložení, manipulace s materiálem a uložení na skládku.  
Položka nezahrnuje:  
- 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</si>
  <si>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</si>
  <si>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</si>
  <si>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150,0=150,000 [A] _x000d_
Celkem 150 = 150,000</t>
  </si>
  <si>
    <t>131738</t>
  </si>
  <si>
    <t>HLOUBENÍ JAM ZAPAŽ I NEPAŽ TŘ. I, ODVOZ DO 20KM</t>
  </si>
  <si>
    <t>Čerpání se souhlasem TDS</t>
  </si>
  <si>
    <t>šachty UV 1,2*1,2*1,5*2,0 = 4,320 [A]</t>
  </si>
  <si>
    <t xml:space="preserve"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uložení zeminy (na skládku, do násypu) ani poplatky za skládku, vykazují se v položce č.0141**</t>
  </si>
  <si>
    <t>17120</t>
  </si>
  <si>
    <t>ULOŽENÍ SYPANINY DO NÁSYPŮ A NA SKLÁDKY BEZ ZHUTNĚNÍ</t>
  </si>
  <si>
    <t>Rozprostření materiálu z HAV a konstrukčních vrstev pro RS CA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</si>
  <si>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</si>
  <si>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</si>
  <si>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</si>
  <si>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Čerpání se souhlasem TDS, ŠD 0/63, hutněno povrstvách max. 250,0 mm</t>
  </si>
  <si>
    <t>jámy po šachtách 2,2 = 2,200 [A]_x000d_
rýhy KG DN 150 0,5*0,25*6,0*2,0 = 1,500 [B]_x000d_
Mezisoučet = 3,700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</si>
  <si>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</si>
  <si>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</si>
  <si>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</si>
  <si>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ČErpání se souhlasem TDS</t>
  </si>
  <si>
    <t>šachty (1,2*1,2*1,3-0,4*0,4*3,14)*2,0 = 2,739 [A]_x000d_
KG DN 150 0,5*0,3*6,0*2,0 = 1,800 [B]_x000d_
Mezisoučet = 4,539 [C]</t>
  </si>
  <si>
    <t xml:space="preserve"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   
Způsob měření:  
- zemina vytlačená potrubím o DN 180mm se od kubatury obsypů neodečítá</t>
  </si>
  <si>
    <t>4</t>
  </si>
  <si>
    <t>Vodorovné konstrukce</t>
  </si>
  <si>
    <t>45152</t>
  </si>
  <si>
    <t>PODKLADNÍ A VÝPLŇOVÉ VRSTVY Z KAMENIVA DRCENÉHO</t>
  </si>
  <si>
    <t>Čerpání se souhlasem TDS, ŠD 0/32 - lože pod nové šachty UV</t>
  </si>
  <si>
    <t>šachty UV - nové lože 0,2*1,2*1,2*2,0 = 0,576 [A]_x000d_
KG DN 150,0 - lože 0,15*0,5*6,0*2,0 = 0,900 [B]_x000d_
Mezisoučet = 1,476 [C]</t>
  </si>
  <si>
    <t xml:space="preserve">Položka zahrnuje:  
- dodávku předepsaného kameniva  
- mimostaveništní a vnitrostaveništní dopravu a jeho uložení  
- není-li v zadávací dokumentaci uvedeno jinak, jedná se o nakupovaný materiál  
Položka nezahrnuje:  
- x</t>
  </si>
  <si>
    <t>5</t>
  </si>
  <si>
    <t>56335</t>
  </si>
  <si>
    <t>VOZOVKOVÉ VRSTVY ZE ŠTĚRKODRTI TL. DO 250MM</t>
  </si>
  <si>
    <t>sanace - vrstva ŠD 0/63 2x</t>
  </si>
  <si>
    <t>sanace 3260,0*1,0*0,1*2,0 = 652,000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</si>
  <si>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</si>
  <si>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567504</t>
  </si>
  <si>
    <t>VRSTVY PRO OBNOVU A OPRAVY RECYK ZA STUDENA CEM A ASF EMULZÍ</t>
  </si>
  <si>
    <t>Rozfrézování a recyklace vrstev technologií recyklace za studena dle ČSN 73 6147 "Recyklace konstrukčních vrstev netuhých vozovek za studena". Recyklace bude provedena s doplněním drobným drceným kamenivem s přídavkem cementu a asfaltové emulze dle ČSN 73 6147._x000d_
RS CA (na místě), tloušťky 150,0 - 300,0 mm, včetně rozfrézování, reprofilace a přehrnutí profilu, včetně průkazních zkoušek._x000d_
Dávkování pojiv bude určeno na základě Průkazních zkoušek, včetně provedení vyrovnávk příčného a podélného sklonu do předepsaných profilů, včetně zhutnění._x000d_
Tloušťka vrstvy dle ČSN 73 6147 150,0 - 300,0 mm._x000d_
Recyklace za studena? RS CA, bude provedena v tloušťce 200,0 mm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</si>
  <si>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</si>
  <si>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</si>
  <si>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</si>
  <si>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Bude použit materiál objednatele, objednatel provede maximálně naložení</t>
  </si>
  <si>
    <t>250,0*0,5 = 125,000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</si>
  <si>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</si>
  <si>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</si>
  <si>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</si>
  <si>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3260,0 = 3260,000 [A]</t>
  </si>
  <si>
    <t xml:space="preserve">- dodání všech předepsaných materiálů pro postřiky v předepsaném množství     
- provedení dle předepsaného technologického předpisu     
- zřízení vrstvy bez rozlišení šířky, pokládání vrstvy po etapách     
- úpravu napojení, ukončení</t>
  </si>
  <si>
    <t>572213</t>
  </si>
  <si>
    <t>SPOJOVACÍ POSTŘIK Z EMULZE DO 0,5KG/M2</t>
  </si>
  <si>
    <t>plocha a zápichy 3260,0+22,0 = 3282,000 [A]</t>
  </si>
  <si>
    <t xml:space="preserve"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</si>
  <si>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574A34</t>
  </si>
  <si>
    <t>ASFALTOVÝ BETON PRO OBRUSNÉ VRSTVY ACO 11+ TL. 40MM</t>
  </si>
  <si>
    <t xml:space="preserve"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</si>
  <si>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574A44</t>
  </si>
  <si>
    <t>ASFALTOVÝ BETON PRO OBRUSNÉ VRSTVY ACO 11+ TL. 50MM</t>
  </si>
  <si>
    <t>5,5*2,0*2,0=22,000 [A] _x000d_
Celkem 22 = 22,000</t>
  </si>
  <si>
    <t>574C56</t>
  </si>
  <si>
    <t>ASFALTOVÝ BETON PRO LOŽNÍ VRSTVY ACL 16+, 16S TL. 60MM</t>
  </si>
  <si>
    <t>58910</t>
  </si>
  <si>
    <t>VÝPLŇ SPAR ASFALTEM</t>
  </si>
  <si>
    <t>Zápichy a napojení na MK</t>
  </si>
  <si>
    <t>125,0=125,000 [A] _x000d_
Celkem 125 = 125,000</t>
  </si>
  <si>
    <t xml:space="preserve">Položka zahrnuje:   
- dodávku předepsaného materiálu  
- vyčištění a výplň spar tímto materiálem  
Položka nezahrnuje:  
- x</t>
  </si>
  <si>
    <t>8</t>
  </si>
  <si>
    <t>Potrubí</t>
  </si>
  <si>
    <t>87433</t>
  </si>
  <si>
    <t>POTRUBÍ Z TRUB PLASTOVÝCH ODPADNÍCH DN DO 150MM</t>
  </si>
  <si>
    <t>připojení UV 6,0*2,0 = 12,000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</si>
  <si>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</si>
  <si>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</si>
  <si>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</si>
  <si>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2,0=2,000 [A] _x000d_
Celkem 2 = 2,000</t>
  </si>
  <si>
    <t xml:space="preserve">Položka zahrnuje:  
- dodávku a osazení předepsaných dílů včetně mříže  
- výplň, těsnění a tmelení spar a spojů,  
- opatření povrchů betonu izolací proti zemní vlhkosti v částech, kde přijdou do styku se zeminou nebo kamenivem,  
- předepsané podkladní konstrukce  
Položka nezahrnuje:  
- x</t>
  </si>
  <si>
    <t>89921</t>
  </si>
  <si>
    <t>VÝŠKOVÁ ÚPRAVA POKLOPŮ</t>
  </si>
  <si>
    <t>Budou osazeny samonivelační poklopy, dodá obec Krnčice, stávající poklopy předá zhotovitel zástupci obce</t>
  </si>
  <si>
    <t>9,0=9,000 [A] _x000d_
Celkem 9,0 = 9,000</t>
  </si>
  <si>
    <t xml:space="preserve">Položka zahrnuje:  
- všechny nutné práce a materiály pro zvýšení nebo snížení zařízení (včetně nutné úpravy stávajícího povrchu vozovky nebo chodníku)  
Položka nezahrnuje:  
- x</t>
  </si>
  <si>
    <t>89922</t>
  </si>
  <si>
    <t>VÝŠKOVÁ ÚPRAVA MŘÍŽÍ</t>
  </si>
  <si>
    <t>91</t>
  </si>
  <si>
    <t>Doplňující konstrukce a práce</t>
  </si>
  <si>
    <t>915111</t>
  </si>
  <si>
    <t>VODOROVNÉ DOPRAVNÍ ZNAČENÍ BARVOU HLADKÉ - DODÁVKA A POKLÁDKA</t>
  </si>
  <si>
    <t>V4 š. 0,125m</t>
  </si>
  <si>
    <t>vodící a dělící čáry 440,0*0,125*3,0 = 165,000 [A]_x000d_
přechod pro chodce 0,5*3,0*9,0 = 13,500 [B]_x000d_
autobusová zastávka 60,0*0,125 = 7,500 [C]_x000d_
Mezisoučet = 186,000 [D]</t>
  </si>
  <si>
    <t xml:space="preserve">položka zahrnuje:     
- dodání a pokládku nátěrového materiálu (měří se pouze natíraná plocha)     
- předznačení a reflexní úpravu</t>
  </si>
  <si>
    <t>917224</t>
  </si>
  <si>
    <t>SILNIČNÍ A CHODNÍKOVÉ OBRUBY Z BETONOVÝCH OBRUBNÍKŮ ŠÍŘ 150MM</t>
  </si>
  <si>
    <t>10,0=10,000 [A] _x000d_
Celkem 10 = 10,000</t>
  </si>
  <si>
    <t xml:space="preserve">Položka zahrnuje:  
- dodání a pokládku betonových obrubníků o rozměrech předepsaných zadávací dokumentací  
- betonové lože i boční betonovou opěrku  
Položka nezahrnuje:  
- x</t>
  </si>
  <si>
    <t>919111</t>
  </si>
  <si>
    <t>ŘEZÁNÍ ASFALTOVÉHO KRYTU VOZOVEK TL DO 50MM</t>
  </si>
  <si>
    <t xml:space="preserve">Položka zahrnuje:  
- řezání vozovkové vrstvy v předepsané tloušťce  
- spotřeba vody  
Položka nezahrnuje:  
- x</t>
  </si>
  <si>
    <t>96688</t>
  </si>
  <si>
    <t>VYBOURÁNÍ KANALIZAČ ŠACHET KOMPLETNÍCH</t>
  </si>
  <si>
    <t>Čerpání se souhlasem TDS, krycí rošt, poklop, a rám bude předán zástupci obce Krnčice_x000d_
včetně odvozu vybouraného materiálu na skládku</t>
  </si>
  <si>
    <t>2,0 = 2,000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</si>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</sst>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000'!I3</f>
        <v>0</v>
      </c>
      <c r="D10" s="10">
        <f>SUMIFS('SO 000'!O:O,'SO 000'!A:A,"P")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'SO 100'!I3</f>
        <v>0</v>
      </c>
      <c r="D11" s="10">
        <f>SUMIFS('SO 100'!O:O,'SO 100'!A:A,"P")</f>
        <v>0</v>
      </c>
      <c r="E11" s="10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15</v>
      </c>
      <c r="F2" s="16"/>
      <c r="G2" s="16"/>
      <c r="H2" s="16"/>
      <c r="I2" s="16"/>
      <c r="J2" s="18"/>
    </row>
    <row r="3">
      <c r="A3" s="3" t="s">
        <v>16</v>
      </c>
      <c r="B3" s="19" t="s">
        <v>17</v>
      </c>
      <c r="C3" s="20" t="s">
        <v>18</v>
      </c>
      <c r="D3" s="21"/>
      <c r="E3" s="22" t="s">
        <v>19</v>
      </c>
      <c r="F3" s="16"/>
      <c r="G3" s="16"/>
      <c r="H3" s="23" t="s">
        <v>11</v>
      </c>
      <c r="I3" s="24">
        <f>SUMIFS(I8:I36,A8:A36,"SD")</f>
        <v>0</v>
      </c>
      <c r="J3" s="18"/>
      <c r="O3">
        <v>0</v>
      </c>
      <c r="P3">
        <v>2</v>
      </c>
    </row>
    <row r="4">
      <c r="A4" s="3" t="s">
        <v>20</v>
      </c>
      <c r="B4" s="19" t="s">
        <v>21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22</v>
      </c>
      <c r="B5" s="26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7" t="s">
        <v>30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31</v>
      </c>
      <c r="I6" s="7" t="s">
        <v>32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33</v>
      </c>
      <c r="B8" s="31"/>
      <c r="C8" s="32" t="s">
        <v>34</v>
      </c>
      <c r="D8" s="33"/>
      <c r="E8" s="30" t="s">
        <v>35</v>
      </c>
      <c r="F8" s="33"/>
      <c r="G8" s="33"/>
      <c r="H8" s="33"/>
      <c r="I8" s="34">
        <f>SUMIFS(I9:I36,A9:A36,"P")</f>
        <v>0</v>
      </c>
      <c r="J8" s="35"/>
    </row>
    <row r="9">
      <c r="A9" s="36" t="s">
        <v>36</v>
      </c>
      <c r="B9" s="36">
        <v>1</v>
      </c>
      <c r="C9" s="37" t="s">
        <v>37</v>
      </c>
      <c r="D9" s="36" t="s">
        <v>38</v>
      </c>
      <c r="E9" s="38" t="s">
        <v>39</v>
      </c>
      <c r="F9" s="39" t="s">
        <v>40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41</v>
      </c>
      <c r="B10" s="43"/>
      <c r="C10" s="44"/>
      <c r="D10" s="44"/>
      <c r="E10" s="45" t="s">
        <v>38</v>
      </c>
      <c r="F10" s="44"/>
      <c r="G10" s="44"/>
      <c r="H10" s="44"/>
      <c r="I10" s="44"/>
      <c r="J10" s="46"/>
    </row>
    <row r="11" ht="30">
      <c r="A11" s="36" t="s">
        <v>42</v>
      </c>
      <c r="B11" s="43"/>
      <c r="C11" s="44"/>
      <c r="D11" s="44"/>
      <c r="E11" s="47" t="s">
        <v>43</v>
      </c>
      <c r="F11" s="44"/>
      <c r="G11" s="44"/>
      <c r="H11" s="44"/>
      <c r="I11" s="44"/>
      <c r="J11" s="46"/>
    </row>
    <row r="12" ht="60">
      <c r="A12" s="36" t="s">
        <v>44</v>
      </c>
      <c r="B12" s="43"/>
      <c r="C12" s="44"/>
      <c r="D12" s="44"/>
      <c r="E12" s="38" t="s">
        <v>45</v>
      </c>
      <c r="F12" s="44"/>
      <c r="G12" s="44"/>
      <c r="H12" s="44"/>
      <c r="I12" s="44"/>
      <c r="J12" s="46"/>
    </row>
    <row r="13">
      <c r="A13" s="36" t="s">
        <v>36</v>
      </c>
      <c r="B13" s="36">
        <v>2</v>
      </c>
      <c r="C13" s="37" t="s">
        <v>46</v>
      </c>
      <c r="D13" s="36" t="s">
        <v>38</v>
      </c>
      <c r="E13" s="38" t="s">
        <v>47</v>
      </c>
      <c r="F13" s="39" t="s">
        <v>40</v>
      </c>
      <c r="G13" s="40">
        <v>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41</v>
      </c>
      <c r="B14" s="43"/>
      <c r="C14" s="44"/>
      <c r="D14" s="44"/>
      <c r="E14" s="38" t="s">
        <v>48</v>
      </c>
      <c r="F14" s="44"/>
      <c r="G14" s="44"/>
      <c r="H14" s="44"/>
      <c r="I14" s="44"/>
      <c r="J14" s="46"/>
    </row>
    <row r="15" ht="30">
      <c r="A15" s="36" t="s">
        <v>42</v>
      </c>
      <c r="B15" s="43"/>
      <c r="C15" s="44"/>
      <c r="D15" s="44"/>
      <c r="E15" s="47" t="s">
        <v>43</v>
      </c>
      <c r="F15" s="44"/>
      <c r="G15" s="44"/>
      <c r="H15" s="44"/>
      <c r="I15" s="44"/>
      <c r="J15" s="46"/>
    </row>
    <row r="16" ht="75">
      <c r="A16" s="36" t="s">
        <v>44</v>
      </c>
      <c r="B16" s="43"/>
      <c r="C16" s="44"/>
      <c r="D16" s="44"/>
      <c r="E16" s="38" t="s">
        <v>49</v>
      </c>
      <c r="F16" s="44"/>
      <c r="G16" s="44"/>
      <c r="H16" s="44"/>
      <c r="I16" s="44"/>
      <c r="J16" s="46"/>
    </row>
    <row r="17">
      <c r="A17" s="36" t="s">
        <v>36</v>
      </c>
      <c r="B17" s="36">
        <v>3</v>
      </c>
      <c r="C17" s="37" t="s">
        <v>50</v>
      </c>
      <c r="D17" s="36" t="s">
        <v>38</v>
      </c>
      <c r="E17" s="38" t="s">
        <v>51</v>
      </c>
      <c r="F17" s="39" t="s">
        <v>40</v>
      </c>
      <c r="G17" s="40">
        <v>1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 ht="45">
      <c r="A18" s="36" t="s">
        <v>41</v>
      </c>
      <c r="B18" s="43"/>
      <c r="C18" s="44"/>
      <c r="D18" s="44"/>
      <c r="E18" s="38" t="s">
        <v>52</v>
      </c>
      <c r="F18" s="44"/>
      <c r="G18" s="44"/>
      <c r="H18" s="44"/>
      <c r="I18" s="44"/>
      <c r="J18" s="46"/>
    </row>
    <row r="19">
      <c r="A19" s="36" t="s">
        <v>42</v>
      </c>
      <c r="B19" s="43"/>
      <c r="C19" s="44"/>
      <c r="D19" s="44"/>
      <c r="E19" s="47" t="s">
        <v>53</v>
      </c>
      <c r="F19" s="44"/>
      <c r="G19" s="44"/>
      <c r="H19" s="44"/>
      <c r="I19" s="44"/>
      <c r="J19" s="46"/>
    </row>
    <row r="20" ht="60">
      <c r="A20" s="36" t="s">
        <v>44</v>
      </c>
      <c r="B20" s="43"/>
      <c r="C20" s="44"/>
      <c r="D20" s="44"/>
      <c r="E20" s="38" t="s">
        <v>54</v>
      </c>
      <c r="F20" s="44"/>
      <c r="G20" s="44"/>
      <c r="H20" s="44"/>
      <c r="I20" s="44"/>
      <c r="J20" s="46"/>
    </row>
    <row r="21">
      <c r="A21" s="36" t="s">
        <v>36</v>
      </c>
      <c r="B21" s="36">
        <v>4</v>
      </c>
      <c r="C21" s="37" t="s">
        <v>55</v>
      </c>
      <c r="D21" s="36" t="s">
        <v>38</v>
      </c>
      <c r="E21" s="38" t="s">
        <v>56</v>
      </c>
      <c r="F21" s="39" t="s">
        <v>57</v>
      </c>
      <c r="G21" s="40">
        <v>0.44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41</v>
      </c>
      <c r="B22" s="43"/>
      <c r="C22" s="44"/>
      <c r="D22" s="44"/>
      <c r="E22" s="38" t="s">
        <v>58</v>
      </c>
      <c r="F22" s="44"/>
      <c r="G22" s="44"/>
      <c r="H22" s="44"/>
      <c r="I22" s="44"/>
      <c r="J22" s="46"/>
    </row>
    <row r="23" ht="30">
      <c r="A23" s="36" t="s">
        <v>42</v>
      </c>
      <c r="B23" s="43"/>
      <c r="C23" s="44"/>
      <c r="D23" s="44"/>
      <c r="E23" s="47" t="s">
        <v>59</v>
      </c>
      <c r="F23" s="44"/>
      <c r="G23" s="44"/>
      <c r="H23" s="44"/>
      <c r="I23" s="44"/>
      <c r="J23" s="46"/>
    </row>
    <row r="24" ht="60">
      <c r="A24" s="36" t="s">
        <v>44</v>
      </c>
      <c r="B24" s="43"/>
      <c r="C24" s="44"/>
      <c r="D24" s="44"/>
      <c r="E24" s="38" t="s">
        <v>60</v>
      </c>
      <c r="F24" s="44"/>
      <c r="G24" s="44"/>
      <c r="H24" s="44"/>
      <c r="I24" s="44"/>
      <c r="J24" s="46"/>
    </row>
    <row r="25">
      <c r="A25" s="36" t="s">
        <v>36</v>
      </c>
      <c r="B25" s="36">
        <v>5</v>
      </c>
      <c r="C25" s="37" t="s">
        <v>55</v>
      </c>
      <c r="D25" s="36" t="s">
        <v>61</v>
      </c>
      <c r="E25" s="38" t="s">
        <v>62</v>
      </c>
      <c r="F25" s="39" t="s">
        <v>40</v>
      </c>
      <c r="G25" s="40">
        <v>1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41</v>
      </c>
      <c r="B26" s="43"/>
      <c r="C26" s="44"/>
      <c r="D26" s="44"/>
      <c r="E26" s="38" t="s">
        <v>63</v>
      </c>
      <c r="F26" s="44"/>
      <c r="G26" s="44"/>
      <c r="H26" s="44"/>
      <c r="I26" s="44"/>
      <c r="J26" s="46"/>
    </row>
    <row r="27">
      <c r="A27" s="36" t="s">
        <v>42</v>
      </c>
      <c r="B27" s="43"/>
      <c r="C27" s="44"/>
      <c r="D27" s="44"/>
      <c r="E27" s="47" t="s">
        <v>53</v>
      </c>
      <c r="F27" s="44"/>
      <c r="G27" s="44"/>
      <c r="H27" s="44"/>
      <c r="I27" s="44"/>
      <c r="J27" s="46"/>
    </row>
    <row r="28" ht="60">
      <c r="A28" s="36" t="s">
        <v>44</v>
      </c>
      <c r="B28" s="43"/>
      <c r="C28" s="44"/>
      <c r="D28" s="44"/>
      <c r="E28" s="38" t="s">
        <v>64</v>
      </c>
      <c r="F28" s="44"/>
      <c r="G28" s="44"/>
      <c r="H28" s="44"/>
      <c r="I28" s="44"/>
      <c r="J28" s="46"/>
    </row>
    <row r="29">
      <c r="A29" s="36" t="s">
        <v>36</v>
      </c>
      <c r="B29" s="36">
        <v>6</v>
      </c>
      <c r="C29" s="37" t="s">
        <v>65</v>
      </c>
      <c r="D29" s="36" t="s">
        <v>38</v>
      </c>
      <c r="E29" s="38" t="s">
        <v>66</v>
      </c>
      <c r="F29" s="39" t="s">
        <v>40</v>
      </c>
      <c r="G29" s="40">
        <v>1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>
      <c r="A30" s="36" t="s">
        <v>41</v>
      </c>
      <c r="B30" s="43"/>
      <c r="C30" s="44"/>
      <c r="D30" s="44"/>
      <c r="E30" s="38" t="s">
        <v>67</v>
      </c>
      <c r="F30" s="44"/>
      <c r="G30" s="44"/>
      <c r="H30" s="44"/>
      <c r="I30" s="44"/>
      <c r="J30" s="46"/>
    </row>
    <row r="31" ht="30">
      <c r="A31" s="36" t="s">
        <v>42</v>
      </c>
      <c r="B31" s="43"/>
      <c r="C31" s="44"/>
      <c r="D31" s="44"/>
      <c r="E31" s="47" t="s">
        <v>43</v>
      </c>
      <c r="F31" s="44"/>
      <c r="G31" s="44"/>
      <c r="H31" s="44"/>
      <c r="I31" s="44"/>
      <c r="J31" s="46"/>
    </row>
    <row r="32" ht="60">
      <c r="A32" s="36" t="s">
        <v>44</v>
      </c>
      <c r="B32" s="43"/>
      <c r="C32" s="44"/>
      <c r="D32" s="44"/>
      <c r="E32" s="38" t="s">
        <v>60</v>
      </c>
      <c r="F32" s="44"/>
      <c r="G32" s="44"/>
      <c r="H32" s="44"/>
      <c r="I32" s="44"/>
      <c r="J32" s="46"/>
    </row>
    <row r="33">
      <c r="A33" s="36" t="s">
        <v>36</v>
      </c>
      <c r="B33" s="36">
        <v>7</v>
      </c>
      <c r="C33" s="37" t="s">
        <v>68</v>
      </c>
      <c r="D33" s="36" t="s">
        <v>38</v>
      </c>
      <c r="E33" s="38" t="s">
        <v>69</v>
      </c>
      <c r="F33" s="39" t="s">
        <v>70</v>
      </c>
      <c r="G33" s="40">
        <v>1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41</v>
      </c>
      <c r="B34" s="43"/>
      <c r="C34" s="44"/>
      <c r="D34" s="44"/>
      <c r="E34" s="38" t="s">
        <v>71</v>
      </c>
      <c r="F34" s="44"/>
      <c r="G34" s="44"/>
      <c r="H34" s="44"/>
      <c r="I34" s="44"/>
      <c r="J34" s="46"/>
    </row>
    <row r="35" ht="30">
      <c r="A35" s="36" t="s">
        <v>42</v>
      </c>
      <c r="B35" s="43"/>
      <c r="C35" s="44"/>
      <c r="D35" s="44"/>
      <c r="E35" s="47" t="s">
        <v>43</v>
      </c>
      <c r="F35" s="44"/>
      <c r="G35" s="44"/>
      <c r="H35" s="44"/>
      <c r="I35" s="44"/>
      <c r="J35" s="46"/>
    </row>
    <row r="36" ht="135">
      <c r="A36" s="36" t="s">
        <v>44</v>
      </c>
      <c r="B36" s="48"/>
      <c r="C36" s="49"/>
      <c r="D36" s="49"/>
      <c r="E36" s="38" t="s">
        <v>72</v>
      </c>
      <c r="F36" s="49"/>
      <c r="G36" s="49"/>
      <c r="H36" s="49"/>
      <c r="I36" s="49"/>
      <c r="J36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15</v>
      </c>
      <c r="F2" s="16"/>
      <c r="G2" s="16"/>
      <c r="H2" s="16"/>
      <c r="I2" s="16"/>
      <c r="J2" s="18"/>
    </row>
    <row r="3">
      <c r="A3" s="3" t="s">
        <v>16</v>
      </c>
      <c r="B3" s="19" t="s">
        <v>17</v>
      </c>
      <c r="C3" s="20" t="s">
        <v>18</v>
      </c>
      <c r="D3" s="21"/>
      <c r="E3" s="22" t="s">
        <v>19</v>
      </c>
      <c r="F3" s="16"/>
      <c r="G3" s="16"/>
      <c r="H3" s="23" t="s">
        <v>13</v>
      </c>
      <c r="I3" s="24">
        <f>SUMIFS(I8:I141,A8:A141,"SD")</f>
        <v>0</v>
      </c>
      <c r="J3" s="18"/>
      <c r="O3">
        <v>0</v>
      </c>
      <c r="P3">
        <v>2</v>
      </c>
    </row>
    <row r="4">
      <c r="A4" s="3" t="s">
        <v>20</v>
      </c>
      <c r="B4" s="19" t="s">
        <v>21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22</v>
      </c>
      <c r="B5" s="26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7" t="s">
        <v>30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31</v>
      </c>
      <c r="I6" s="7" t="s">
        <v>32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33</v>
      </c>
      <c r="B8" s="31"/>
      <c r="C8" s="32" t="s">
        <v>34</v>
      </c>
      <c r="D8" s="33"/>
      <c r="E8" s="30" t="s">
        <v>35</v>
      </c>
      <c r="F8" s="33"/>
      <c r="G8" s="33"/>
      <c r="H8" s="33"/>
      <c r="I8" s="34">
        <f>SUMIFS(I9:I20,A9:A20,"P")</f>
        <v>0</v>
      </c>
      <c r="J8" s="35"/>
    </row>
    <row r="9">
      <c r="A9" s="36" t="s">
        <v>36</v>
      </c>
      <c r="B9" s="36">
        <v>1</v>
      </c>
      <c r="C9" s="37" t="s">
        <v>73</v>
      </c>
      <c r="D9" s="36" t="s">
        <v>38</v>
      </c>
      <c r="E9" s="38" t="s">
        <v>74</v>
      </c>
      <c r="F9" s="39" t="s">
        <v>75</v>
      </c>
      <c r="G9" s="40">
        <v>36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41</v>
      </c>
      <c r="B10" s="43"/>
      <c r="C10" s="44"/>
      <c r="D10" s="44"/>
      <c r="E10" s="38" t="s">
        <v>76</v>
      </c>
      <c r="F10" s="44"/>
      <c r="G10" s="44"/>
      <c r="H10" s="44"/>
      <c r="I10" s="44"/>
      <c r="J10" s="46"/>
    </row>
    <row r="11" ht="45">
      <c r="A11" s="36" t="s">
        <v>42</v>
      </c>
      <c r="B11" s="43"/>
      <c r="C11" s="44"/>
      <c r="D11" s="44"/>
      <c r="E11" s="47" t="s">
        <v>77</v>
      </c>
      <c r="F11" s="44"/>
      <c r="G11" s="44"/>
      <c r="H11" s="44"/>
      <c r="I11" s="44"/>
      <c r="J11" s="46"/>
    </row>
    <row r="12" ht="75">
      <c r="A12" s="36" t="s">
        <v>44</v>
      </c>
      <c r="B12" s="43"/>
      <c r="C12" s="44"/>
      <c r="D12" s="44"/>
      <c r="E12" s="38" t="s">
        <v>78</v>
      </c>
      <c r="F12" s="44"/>
      <c r="G12" s="44"/>
      <c r="H12" s="44"/>
      <c r="I12" s="44"/>
      <c r="J12" s="46"/>
    </row>
    <row r="13">
      <c r="A13" s="36" t="s">
        <v>36</v>
      </c>
      <c r="B13" s="36">
        <v>2</v>
      </c>
      <c r="C13" s="37" t="s">
        <v>73</v>
      </c>
      <c r="D13" s="36" t="s">
        <v>61</v>
      </c>
      <c r="E13" s="38" t="s">
        <v>74</v>
      </c>
      <c r="F13" s="39" t="s">
        <v>75</v>
      </c>
      <c r="G13" s="40">
        <v>3.2599999999999998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41</v>
      </c>
      <c r="B14" s="43"/>
      <c r="C14" s="44"/>
      <c r="D14" s="44"/>
      <c r="E14" s="38" t="s">
        <v>79</v>
      </c>
      <c r="F14" s="44"/>
      <c r="G14" s="44"/>
      <c r="H14" s="44"/>
      <c r="I14" s="44"/>
      <c r="J14" s="46"/>
    </row>
    <row r="15" ht="45">
      <c r="A15" s="36" t="s">
        <v>42</v>
      </c>
      <c r="B15" s="43"/>
      <c r="C15" s="44"/>
      <c r="D15" s="44"/>
      <c r="E15" s="47" t="s">
        <v>80</v>
      </c>
      <c r="F15" s="44"/>
      <c r="G15" s="44"/>
      <c r="H15" s="44"/>
      <c r="I15" s="44"/>
      <c r="J15" s="46"/>
    </row>
    <row r="16" ht="75">
      <c r="A16" s="36" t="s">
        <v>44</v>
      </c>
      <c r="B16" s="43"/>
      <c r="C16" s="44"/>
      <c r="D16" s="44"/>
      <c r="E16" s="38" t="s">
        <v>78</v>
      </c>
      <c r="F16" s="44"/>
      <c r="G16" s="44"/>
      <c r="H16" s="44"/>
      <c r="I16" s="44"/>
      <c r="J16" s="46"/>
    </row>
    <row r="17">
      <c r="A17" s="36" t="s">
        <v>36</v>
      </c>
      <c r="B17" s="36">
        <v>3</v>
      </c>
      <c r="C17" s="37" t="s">
        <v>73</v>
      </c>
      <c r="D17" s="36" t="s">
        <v>81</v>
      </c>
      <c r="E17" s="38" t="s">
        <v>74</v>
      </c>
      <c r="F17" s="39" t="s">
        <v>75</v>
      </c>
      <c r="G17" s="40">
        <v>995.03999999999996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41</v>
      </c>
      <c r="B18" s="43"/>
      <c r="C18" s="44"/>
      <c r="D18" s="44"/>
      <c r="E18" s="38" t="s">
        <v>82</v>
      </c>
      <c r="F18" s="44"/>
      <c r="G18" s="44"/>
      <c r="H18" s="44"/>
      <c r="I18" s="44"/>
      <c r="J18" s="46"/>
    </row>
    <row r="19" ht="75">
      <c r="A19" s="36" t="s">
        <v>42</v>
      </c>
      <c r="B19" s="43"/>
      <c r="C19" s="44"/>
      <c r="D19" s="44"/>
      <c r="E19" s="47" t="s">
        <v>83</v>
      </c>
      <c r="F19" s="44"/>
      <c r="G19" s="44"/>
      <c r="H19" s="44"/>
      <c r="I19" s="44"/>
      <c r="J19" s="46"/>
    </row>
    <row r="20" ht="75">
      <c r="A20" s="36" t="s">
        <v>44</v>
      </c>
      <c r="B20" s="43"/>
      <c r="C20" s="44"/>
      <c r="D20" s="44"/>
      <c r="E20" s="38" t="s">
        <v>84</v>
      </c>
      <c r="F20" s="44"/>
      <c r="G20" s="44"/>
      <c r="H20" s="44"/>
      <c r="I20" s="44"/>
      <c r="J20" s="46"/>
    </row>
    <row r="21">
      <c r="A21" s="30" t="s">
        <v>33</v>
      </c>
      <c r="B21" s="31"/>
      <c r="C21" s="32" t="s">
        <v>61</v>
      </c>
      <c r="D21" s="33"/>
      <c r="E21" s="30" t="s">
        <v>85</v>
      </c>
      <c r="F21" s="33"/>
      <c r="G21" s="33"/>
      <c r="H21" s="33"/>
      <c r="I21" s="34">
        <f>SUMIFS(I22:I65,A22:A65,"P")</f>
        <v>0</v>
      </c>
      <c r="J21" s="35"/>
    </row>
    <row r="22" ht="30">
      <c r="A22" s="36" t="s">
        <v>36</v>
      </c>
      <c r="B22" s="36">
        <v>4</v>
      </c>
      <c r="C22" s="37" t="s">
        <v>86</v>
      </c>
      <c r="D22" s="36" t="s">
        <v>38</v>
      </c>
      <c r="E22" s="38" t="s">
        <v>87</v>
      </c>
      <c r="F22" s="39" t="s">
        <v>88</v>
      </c>
      <c r="G22" s="40">
        <v>652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 ht="30">
      <c r="A23" s="36" t="s">
        <v>41</v>
      </c>
      <c r="B23" s="43"/>
      <c r="C23" s="44"/>
      <c r="D23" s="44"/>
      <c r="E23" s="38" t="s">
        <v>89</v>
      </c>
      <c r="F23" s="44"/>
      <c r="G23" s="44"/>
      <c r="H23" s="44"/>
      <c r="I23" s="44"/>
      <c r="J23" s="46"/>
    </row>
    <row r="24">
      <c r="A24" s="36" t="s">
        <v>42</v>
      </c>
      <c r="B24" s="43"/>
      <c r="C24" s="44"/>
      <c r="D24" s="44"/>
      <c r="E24" s="47" t="s">
        <v>90</v>
      </c>
      <c r="F24" s="44"/>
      <c r="G24" s="44"/>
      <c r="H24" s="44"/>
      <c r="I24" s="44"/>
      <c r="J24" s="46"/>
    </row>
    <row r="25" ht="120">
      <c r="A25" s="36" t="s">
        <v>44</v>
      </c>
      <c r="B25" s="43"/>
      <c r="C25" s="44"/>
      <c r="D25" s="44"/>
      <c r="E25" s="38" t="s">
        <v>91</v>
      </c>
      <c r="F25" s="44"/>
      <c r="G25" s="44"/>
      <c r="H25" s="44"/>
      <c r="I25" s="44"/>
      <c r="J25" s="46"/>
    </row>
    <row r="26" ht="30">
      <c r="A26" s="36" t="s">
        <v>36</v>
      </c>
      <c r="B26" s="36">
        <v>5</v>
      </c>
      <c r="C26" s="37" t="s">
        <v>92</v>
      </c>
      <c r="D26" s="36" t="s">
        <v>38</v>
      </c>
      <c r="E26" s="38" t="s">
        <v>93</v>
      </c>
      <c r="F26" s="39" t="s">
        <v>94</v>
      </c>
      <c r="G26" s="40">
        <v>10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 ht="30">
      <c r="A27" s="36" t="s">
        <v>41</v>
      </c>
      <c r="B27" s="43"/>
      <c r="C27" s="44"/>
      <c r="D27" s="44"/>
      <c r="E27" s="38" t="s">
        <v>95</v>
      </c>
      <c r="F27" s="44"/>
      <c r="G27" s="44"/>
      <c r="H27" s="44"/>
      <c r="I27" s="44"/>
      <c r="J27" s="46"/>
    </row>
    <row r="28">
      <c r="A28" s="36" t="s">
        <v>42</v>
      </c>
      <c r="B28" s="43"/>
      <c r="C28" s="44"/>
      <c r="D28" s="44"/>
      <c r="E28" s="47" t="s">
        <v>96</v>
      </c>
      <c r="F28" s="44"/>
      <c r="G28" s="44"/>
      <c r="H28" s="44"/>
      <c r="I28" s="44"/>
      <c r="J28" s="46"/>
    </row>
    <row r="29" ht="135">
      <c r="A29" s="36" t="s">
        <v>44</v>
      </c>
      <c r="B29" s="43"/>
      <c r="C29" s="44"/>
      <c r="D29" s="44"/>
      <c r="E29" s="38" t="s">
        <v>97</v>
      </c>
      <c r="F29" s="44"/>
      <c r="G29" s="44"/>
      <c r="H29" s="44"/>
      <c r="I29" s="44"/>
      <c r="J29" s="46"/>
    </row>
    <row r="30" ht="30">
      <c r="A30" s="36" t="s">
        <v>36</v>
      </c>
      <c r="B30" s="36">
        <v>6</v>
      </c>
      <c r="C30" s="37" t="s">
        <v>98</v>
      </c>
      <c r="D30" s="36" t="s">
        <v>38</v>
      </c>
      <c r="E30" s="38" t="s">
        <v>99</v>
      </c>
      <c r="F30" s="39" t="s">
        <v>100</v>
      </c>
      <c r="G30" s="40">
        <v>28.98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41</v>
      </c>
      <c r="B31" s="43"/>
      <c r="C31" s="44"/>
      <c r="D31" s="44"/>
      <c r="E31" s="45" t="s">
        <v>38</v>
      </c>
      <c r="F31" s="44"/>
      <c r="G31" s="44"/>
      <c r="H31" s="44"/>
      <c r="I31" s="44"/>
      <c r="J31" s="46"/>
    </row>
    <row r="32">
      <c r="A32" s="36" t="s">
        <v>42</v>
      </c>
      <c r="B32" s="43"/>
      <c r="C32" s="44"/>
      <c r="D32" s="44"/>
      <c r="E32" s="47" t="s">
        <v>101</v>
      </c>
      <c r="F32" s="44"/>
      <c r="G32" s="44"/>
      <c r="H32" s="44"/>
      <c r="I32" s="44"/>
      <c r="J32" s="46"/>
    </row>
    <row r="33" ht="105">
      <c r="A33" s="36" t="s">
        <v>44</v>
      </c>
      <c r="B33" s="43"/>
      <c r="C33" s="44"/>
      <c r="D33" s="44"/>
      <c r="E33" s="38" t="s">
        <v>102</v>
      </c>
      <c r="F33" s="44"/>
      <c r="G33" s="44"/>
      <c r="H33" s="44"/>
      <c r="I33" s="44"/>
      <c r="J33" s="46"/>
    </row>
    <row r="34">
      <c r="A34" s="36" t="s">
        <v>36</v>
      </c>
      <c r="B34" s="36">
        <v>7</v>
      </c>
      <c r="C34" s="37" t="s">
        <v>103</v>
      </c>
      <c r="D34" s="36" t="s">
        <v>38</v>
      </c>
      <c r="E34" s="38" t="s">
        <v>104</v>
      </c>
      <c r="F34" s="39" t="s">
        <v>88</v>
      </c>
      <c r="G34" s="40">
        <v>1.1000000000000001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41</v>
      </c>
      <c r="B35" s="43"/>
      <c r="C35" s="44"/>
      <c r="D35" s="44"/>
      <c r="E35" s="38" t="s">
        <v>105</v>
      </c>
      <c r="F35" s="44"/>
      <c r="G35" s="44"/>
      <c r="H35" s="44"/>
      <c r="I35" s="44"/>
      <c r="J35" s="46"/>
    </row>
    <row r="36" ht="30">
      <c r="A36" s="36" t="s">
        <v>42</v>
      </c>
      <c r="B36" s="43"/>
      <c r="C36" s="44"/>
      <c r="D36" s="44"/>
      <c r="E36" s="47" t="s">
        <v>106</v>
      </c>
      <c r="F36" s="44"/>
      <c r="G36" s="44"/>
      <c r="H36" s="44"/>
      <c r="I36" s="44"/>
      <c r="J36" s="46"/>
    </row>
    <row r="37" ht="120">
      <c r="A37" s="36" t="s">
        <v>44</v>
      </c>
      <c r="B37" s="43"/>
      <c r="C37" s="44"/>
      <c r="D37" s="44"/>
      <c r="E37" s="38" t="s">
        <v>91</v>
      </c>
      <c r="F37" s="44"/>
      <c r="G37" s="44"/>
      <c r="H37" s="44"/>
      <c r="I37" s="44"/>
      <c r="J37" s="46"/>
    </row>
    <row r="38">
      <c r="A38" s="36" t="s">
        <v>36</v>
      </c>
      <c r="B38" s="36">
        <v>8</v>
      </c>
      <c r="C38" s="37" t="s">
        <v>107</v>
      </c>
      <c r="D38" s="36" t="s">
        <v>38</v>
      </c>
      <c r="E38" s="38" t="s">
        <v>108</v>
      </c>
      <c r="F38" s="39" t="s">
        <v>88</v>
      </c>
      <c r="G38" s="40">
        <v>493.19999999999999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 ht="30">
      <c r="A39" s="36" t="s">
        <v>41</v>
      </c>
      <c r="B39" s="43"/>
      <c r="C39" s="44"/>
      <c r="D39" s="44"/>
      <c r="E39" s="38" t="s">
        <v>109</v>
      </c>
      <c r="F39" s="44"/>
      <c r="G39" s="44"/>
      <c r="H39" s="44"/>
      <c r="I39" s="44"/>
      <c r="J39" s="46"/>
    </row>
    <row r="40" ht="60">
      <c r="A40" s="36" t="s">
        <v>42</v>
      </c>
      <c r="B40" s="43"/>
      <c r="C40" s="44"/>
      <c r="D40" s="44"/>
      <c r="E40" s="47" t="s">
        <v>110</v>
      </c>
      <c r="F40" s="44"/>
      <c r="G40" s="44"/>
      <c r="H40" s="44"/>
      <c r="I40" s="44"/>
      <c r="J40" s="46"/>
    </row>
    <row r="41" ht="409.5">
      <c r="A41" s="36" t="s">
        <v>44</v>
      </c>
      <c r="B41" s="43"/>
      <c r="C41" s="44"/>
      <c r="D41" s="44"/>
      <c r="E41" s="38" t="s">
        <v>111</v>
      </c>
      <c r="F41" s="44"/>
      <c r="G41" s="44"/>
      <c r="H41" s="44"/>
      <c r="I41" s="44"/>
      <c r="J41" s="46"/>
    </row>
    <row r="42">
      <c r="A42" s="36" t="s">
        <v>36</v>
      </c>
      <c r="B42" s="36">
        <v>9</v>
      </c>
      <c r="C42" s="37" t="s">
        <v>112</v>
      </c>
      <c r="D42" s="36" t="s">
        <v>38</v>
      </c>
      <c r="E42" s="38" t="s">
        <v>113</v>
      </c>
      <c r="F42" s="39" t="s">
        <v>114</v>
      </c>
      <c r="G42" s="40">
        <v>125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41</v>
      </c>
      <c r="B43" s="43"/>
      <c r="C43" s="44"/>
      <c r="D43" s="44"/>
      <c r="E43" s="45" t="s">
        <v>38</v>
      </c>
      <c r="F43" s="44"/>
      <c r="G43" s="44"/>
      <c r="H43" s="44"/>
      <c r="I43" s="44"/>
      <c r="J43" s="46"/>
    </row>
    <row r="44" ht="30">
      <c r="A44" s="36" t="s">
        <v>42</v>
      </c>
      <c r="B44" s="43"/>
      <c r="C44" s="44"/>
      <c r="D44" s="44"/>
      <c r="E44" s="47" t="s">
        <v>115</v>
      </c>
      <c r="F44" s="44"/>
      <c r="G44" s="44"/>
      <c r="H44" s="44"/>
      <c r="I44" s="44"/>
      <c r="J44" s="46"/>
    </row>
    <row r="45" ht="120">
      <c r="A45" s="36" t="s">
        <v>44</v>
      </c>
      <c r="B45" s="43"/>
      <c r="C45" s="44"/>
      <c r="D45" s="44"/>
      <c r="E45" s="38" t="s">
        <v>116</v>
      </c>
      <c r="F45" s="44"/>
      <c r="G45" s="44"/>
      <c r="H45" s="44"/>
      <c r="I45" s="44"/>
      <c r="J45" s="46"/>
    </row>
    <row r="46">
      <c r="A46" s="36" t="s">
        <v>36</v>
      </c>
      <c r="B46" s="36">
        <v>10</v>
      </c>
      <c r="C46" s="37" t="s">
        <v>117</v>
      </c>
      <c r="D46" s="36" t="s">
        <v>38</v>
      </c>
      <c r="E46" s="38" t="s">
        <v>118</v>
      </c>
      <c r="F46" s="39" t="s">
        <v>94</v>
      </c>
      <c r="G46" s="40">
        <v>150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41</v>
      </c>
      <c r="B47" s="43"/>
      <c r="C47" s="44"/>
      <c r="D47" s="44"/>
      <c r="E47" s="45" t="s">
        <v>38</v>
      </c>
      <c r="F47" s="44"/>
      <c r="G47" s="44"/>
      <c r="H47" s="44"/>
      <c r="I47" s="44"/>
      <c r="J47" s="46"/>
    </row>
    <row r="48" ht="30">
      <c r="A48" s="36" t="s">
        <v>42</v>
      </c>
      <c r="B48" s="43"/>
      <c r="C48" s="44"/>
      <c r="D48" s="44"/>
      <c r="E48" s="47" t="s">
        <v>119</v>
      </c>
      <c r="F48" s="44"/>
      <c r="G48" s="44"/>
      <c r="H48" s="44"/>
      <c r="I48" s="44"/>
      <c r="J48" s="46"/>
    </row>
    <row r="49" ht="120">
      <c r="A49" s="36" t="s">
        <v>44</v>
      </c>
      <c r="B49" s="43"/>
      <c r="C49" s="44"/>
      <c r="D49" s="44"/>
      <c r="E49" s="38" t="s">
        <v>116</v>
      </c>
      <c r="F49" s="44"/>
      <c r="G49" s="44"/>
      <c r="H49" s="44"/>
      <c r="I49" s="44"/>
      <c r="J49" s="46"/>
    </row>
    <row r="50">
      <c r="A50" s="36" t="s">
        <v>36</v>
      </c>
      <c r="B50" s="36">
        <v>11</v>
      </c>
      <c r="C50" s="37" t="s">
        <v>120</v>
      </c>
      <c r="D50" s="36" t="s">
        <v>38</v>
      </c>
      <c r="E50" s="38" t="s">
        <v>121</v>
      </c>
      <c r="F50" s="39" t="s">
        <v>88</v>
      </c>
      <c r="G50" s="40">
        <v>4.3200000000000003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41</v>
      </c>
      <c r="B51" s="43"/>
      <c r="C51" s="44"/>
      <c r="D51" s="44"/>
      <c r="E51" s="38" t="s">
        <v>122</v>
      </c>
      <c r="F51" s="44"/>
      <c r="G51" s="44"/>
      <c r="H51" s="44"/>
      <c r="I51" s="44"/>
      <c r="J51" s="46"/>
    </row>
    <row r="52">
      <c r="A52" s="36" t="s">
        <v>42</v>
      </c>
      <c r="B52" s="43"/>
      <c r="C52" s="44"/>
      <c r="D52" s="44"/>
      <c r="E52" s="47" t="s">
        <v>123</v>
      </c>
      <c r="F52" s="44"/>
      <c r="G52" s="44"/>
      <c r="H52" s="44"/>
      <c r="I52" s="44"/>
      <c r="J52" s="46"/>
    </row>
    <row r="53" ht="409.5">
      <c r="A53" s="36" t="s">
        <v>44</v>
      </c>
      <c r="B53" s="43"/>
      <c r="C53" s="44"/>
      <c r="D53" s="44"/>
      <c r="E53" s="38" t="s">
        <v>124</v>
      </c>
      <c r="F53" s="44"/>
      <c r="G53" s="44"/>
      <c r="H53" s="44"/>
      <c r="I53" s="44"/>
      <c r="J53" s="46"/>
    </row>
    <row r="54">
      <c r="A54" s="36" t="s">
        <v>36</v>
      </c>
      <c r="B54" s="36">
        <v>12</v>
      </c>
      <c r="C54" s="37" t="s">
        <v>125</v>
      </c>
      <c r="D54" s="36" t="s">
        <v>38</v>
      </c>
      <c r="E54" s="38" t="s">
        <v>126</v>
      </c>
      <c r="F54" s="39" t="s">
        <v>88</v>
      </c>
      <c r="G54" s="40">
        <v>652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41</v>
      </c>
      <c r="B55" s="43"/>
      <c r="C55" s="44"/>
      <c r="D55" s="44"/>
      <c r="E55" s="38" t="s">
        <v>127</v>
      </c>
      <c r="F55" s="44"/>
      <c r="G55" s="44"/>
      <c r="H55" s="44"/>
      <c r="I55" s="44"/>
      <c r="J55" s="46"/>
    </row>
    <row r="56">
      <c r="A56" s="36" t="s">
        <v>42</v>
      </c>
      <c r="B56" s="43"/>
      <c r="C56" s="44"/>
      <c r="D56" s="44"/>
      <c r="E56" s="47" t="s">
        <v>90</v>
      </c>
      <c r="F56" s="44"/>
      <c r="G56" s="44"/>
      <c r="H56" s="44"/>
      <c r="I56" s="44"/>
      <c r="J56" s="46"/>
    </row>
    <row r="57" ht="270">
      <c r="A57" s="36" t="s">
        <v>44</v>
      </c>
      <c r="B57" s="43"/>
      <c r="C57" s="44"/>
      <c r="D57" s="44"/>
      <c r="E57" s="38" t="s">
        <v>128</v>
      </c>
      <c r="F57" s="44"/>
      <c r="G57" s="44"/>
      <c r="H57" s="44"/>
      <c r="I57" s="44"/>
      <c r="J57" s="46"/>
    </row>
    <row r="58">
      <c r="A58" s="36" t="s">
        <v>36</v>
      </c>
      <c r="B58" s="36">
        <v>13</v>
      </c>
      <c r="C58" s="37" t="s">
        <v>129</v>
      </c>
      <c r="D58" s="36" t="s">
        <v>38</v>
      </c>
      <c r="E58" s="38" t="s">
        <v>130</v>
      </c>
      <c r="F58" s="39" t="s">
        <v>88</v>
      </c>
      <c r="G58" s="40">
        <v>3.7000000000000002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>
      <c r="A59" s="36" t="s">
        <v>41</v>
      </c>
      <c r="B59" s="43"/>
      <c r="C59" s="44"/>
      <c r="D59" s="44"/>
      <c r="E59" s="38" t="s">
        <v>131</v>
      </c>
      <c r="F59" s="44"/>
      <c r="G59" s="44"/>
      <c r="H59" s="44"/>
      <c r="I59" s="44"/>
      <c r="J59" s="46"/>
    </row>
    <row r="60" ht="45">
      <c r="A60" s="36" t="s">
        <v>42</v>
      </c>
      <c r="B60" s="43"/>
      <c r="C60" s="44"/>
      <c r="D60" s="44"/>
      <c r="E60" s="47" t="s">
        <v>132</v>
      </c>
      <c r="F60" s="44"/>
      <c r="G60" s="44"/>
      <c r="H60" s="44"/>
      <c r="I60" s="44"/>
      <c r="J60" s="46"/>
    </row>
    <row r="61" ht="330">
      <c r="A61" s="36" t="s">
        <v>44</v>
      </c>
      <c r="B61" s="43"/>
      <c r="C61" s="44"/>
      <c r="D61" s="44"/>
      <c r="E61" s="38" t="s">
        <v>133</v>
      </c>
      <c r="F61" s="44"/>
      <c r="G61" s="44"/>
      <c r="H61" s="44"/>
      <c r="I61" s="44"/>
      <c r="J61" s="46"/>
    </row>
    <row r="62">
      <c r="A62" s="36" t="s">
        <v>36</v>
      </c>
      <c r="B62" s="36">
        <v>14</v>
      </c>
      <c r="C62" s="37" t="s">
        <v>134</v>
      </c>
      <c r="D62" s="36" t="s">
        <v>38</v>
      </c>
      <c r="E62" s="38" t="s">
        <v>135</v>
      </c>
      <c r="F62" s="39" t="s">
        <v>88</v>
      </c>
      <c r="G62" s="40">
        <v>4.5389999999999997</v>
      </c>
      <c r="H62" s="41">
        <v>0</v>
      </c>
      <c r="I62" s="41">
        <f>ROUND(G62*H62,P4)</f>
        <v>0</v>
      </c>
      <c r="J62" s="36"/>
      <c r="O62" s="42">
        <f>I62*0.21</f>
        <v>0</v>
      </c>
      <c r="P62">
        <v>3</v>
      </c>
    </row>
    <row r="63">
      <c r="A63" s="36" t="s">
        <v>41</v>
      </c>
      <c r="B63" s="43"/>
      <c r="C63" s="44"/>
      <c r="D63" s="44"/>
      <c r="E63" s="38" t="s">
        <v>136</v>
      </c>
      <c r="F63" s="44"/>
      <c r="G63" s="44"/>
      <c r="H63" s="44"/>
      <c r="I63" s="44"/>
      <c r="J63" s="46"/>
    </row>
    <row r="64" ht="45">
      <c r="A64" s="36" t="s">
        <v>42</v>
      </c>
      <c r="B64" s="43"/>
      <c r="C64" s="44"/>
      <c r="D64" s="44"/>
      <c r="E64" s="47" t="s">
        <v>137</v>
      </c>
      <c r="F64" s="44"/>
      <c r="G64" s="44"/>
      <c r="H64" s="44"/>
      <c r="I64" s="44"/>
      <c r="J64" s="46"/>
    </row>
    <row r="65" ht="409.5">
      <c r="A65" s="36" t="s">
        <v>44</v>
      </c>
      <c r="B65" s="43"/>
      <c r="C65" s="44"/>
      <c r="D65" s="44"/>
      <c r="E65" s="38" t="s">
        <v>138</v>
      </c>
      <c r="F65" s="44"/>
      <c r="G65" s="44"/>
      <c r="H65" s="44"/>
      <c r="I65" s="44"/>
      <c r="J65" s="46"/>
    </row>
    <row r="66">
      <c r="A66" s="30" t="s">
        <v>33</v>
      </c>
      <c r="B66" s="31"/>
      <c r="C66" s="32" t="s">
        <v>139</v>
      </c>
      <c r="D66" s="33"/>
      <c r="E66" s="30" t="s">
        <v>140</v>
      </c>
      <c r="F66" s="33"/>
      <c r="G66" s="33"/>
      <c r="H66" s="33"/>
      <c r="I66" s="34">
        <f>SUMIFS(I67:I70,A67:A70,"P")</f>
        <v>0</v>
      </c>
      <c r="J66" s="35"/>
    </row>
    <row r="67">
      <c r="A67" s="36" t="s">
        <v>36</v>
      </c>
      <c r="B67" s="36">
        <v>15</v>
      </c>
      <c r="C67" s="37" t="s">
        <v>141</v>
      </c>
      <c r="D67" s="36" t="s">
        <v>38</v>
      </c>
      <c r="E67" s="38" t="s">
        <v>142</v>
      </c>
      <c r="F67" s="39" t="s">
        <v>88</v>
      </c>
      <c r="G67" s="40">
        <v>1.476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>
      <c r="A68" s="36" t="s">
        <v>41</v>
      </c>
      <c r="B68" s="43"/>
      <c r="C68" s="44"/>
      <c r="D68" s="44"/>
      <c r="E68" s="38" t="s">
        <v>143</v>
      </c>
      <c r="F68" s="44"/>
      <c r="G68" s="44"/>
      <c r="H68" s="44"/>
      <c r="I68" s="44"/>
      <c r="J68" s="46"/>
    </row>
    <row r="69" ht="45">
      <c r="A69" s="36" t="s">
        <v>42</v>
      </c>
      <c r="B69" s="43"/>
      <c r="C69" s="44"/>
      <c r="D69" s="44"/>
      <c r="E69" s="47" t="s">
        <v>144</v>
      </c>
      <c r="F69" s="44"/>
      <c r="G69" s="44"/>
      <c r="H69" s="44"/>
      <c r="I69" s="44"/>
      <c r="J69" s="46"/>
    </row>
    <row r="70" ht="105">
      <c r="A70" s="36" t="s">
        <v>44</v>
      </c>
      <c r="B70" s="43"/>
      <c r="C70" s="44"/>
      <c r="D70" s="44"/>
      <c r="E70" s="38" t="s">
        <v>145</v>
      </c>
      <c r="F70" s="44"/>
      <c r="G70" s="44"/>
      <c r="H70" s="44"/>
      <c r="I70" s="44"/>
      <c r="J70" s="46"/>
    </row>
    <row r="71">
      <c r="A71" s="30" t="s">
        <v>33</v>
      </c>
      <c r="B71" s="31"/>
      <c r="C71" s="32" t="s">
        <v>146</v>
      </c>
      <c r="D71" s="33"/>
      <c r="E71" s="30" t="s">
        <v>14</v>
      </c>
      <c r="F71" s="33"/>
      <c r="G71" s="33"/>
      <c r="H71" s="33"/>
      <c r="I71" s="34">
        <f>SUMIFS(I72:I107,A72:A107,"P")</f>
        <v>0</v>
      </c>
      <c r="J71" s="35"/>
    </row>
    <row r="72">
      <c r="A72" s="36" t="s">
        <v>36</v>
      </c>
      <c r="B72" s="36">
        <v>16</v>
      </c>
      <c r="C72" s="37" t="s">
        <v>147</v>
      </c>
      <c r="D72" s="36" t="s">
        <v>38</v>
      </c>
      <c r="E72" s="38" t="s">
        <v>148</v>
      </c>
      <c r="F72" s="39" t="s">
        <v>114</v>
      </c>
      <c r="G72" s="40">
        <v>652</v>
      </c>
      <c r="H72" s="41">
        <v>0</v>
      </c>
      <c r="I72" s="41">
        <f>ROUND(G72*H72,P4)</f>
        <v>0</v>
      </c>
      <c r="J72" s="36"/>
      <c r="O72" s="42">
        <f>I72*0.21</f>
        <v>0</v>
      </c>
      <c r="P72">
        <v>3</v>
      </c>
    </row>
    <row r="73">
      <c r="A73" s="36" t="s">
        <v>41</v>
      </c>
      <c r="B73" s="43"/>
      <c r="C73" s="44"/>
      <c r="D73" s="44"/>
      <c r="E73" s="38" t="s">
        <v>149</v>
      </c>
      <c r="F73" s="44"/>
      <c r="G73" s="44"/>
      <c r="H73" s="44"/>
      <c r="I73" s="44"/>
      <c r="J73" s="46"/>
    </row>
    <row r="74">
      <c r="A74" s="36" t="s">
        <v>42</v>
      </c>
      <c r="B74" s="43"/>
      <c r="C74" s="44"/>
      <c r="D74" s="44"/>
      <c r="E74" s="47" t="s">
        <v>150</v>
      </c>
      <c r="F74" s="44"/>
      <c r="G74" s="44"/>
      <c r="H74" s="44"/>
      <c r="I74" s="44"/>
      <c r="J74" s="46"/>
    </row>
    <row r="75" ht="90">
      <c r="A75" s="36" t="s">
        <v>44</v>
      </c>
      <c r="B75" s="43"/>
      <c r="C75" s="44"/>
      <c r="D75" s="44"/>
      <c r="E75" s="38" t="s">
        <v>151</v>
      </c>
      <c r="F75" s="44"/>
      <c r="G75" s="44"/>
      <c r="H75" s="44"/>
      <c r="I75" s="44"/>
      <c r="J75" s="46"/>
    </row>
    <row r="76">
      <c r="A76" s="36" t="s">
        <v>36</v>
      </c>
      <c r="B76" s="36">
        <v>17</v>
      </c>
      <c r="C76" s="37" t="s">
        <v>152</v>
      </c>
      <c r="D76" s="36" t="s">
        <v>61</v>
      </c>
      <c r="E76" s="38" t="s">
        <v>153</v>
      </c>
      <c r="F76" s="39" t="s">
        <v>88</v>
      </c>
      <c r="G76" s="40">
        <v>652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 ht="165">
      <c r="A77" s="36" t="s">
        <v>41</v>
      </c>
      <c r="B77" s="43"/>
      <c r="C77" s="44"/>
      <c r="D77" s="44"/>
      <c r="E77" s="38" t="s">
        <v>154</v>
      </c>
      <c r="F77" s="44"/>
      <c r="G77" s="44"/>
      <c r="H77" s="44"/>
      <c r="I77" s="44"/>
      <c r="J77" s="46"/>
    </row>
    <row r="78">
      <c r="A78" s="36" t="s">
        <v>42</v>
      </c>
      <c r="B78" s="43"/>
      <c r="C78" s="44"/>
      <c r="D78" s="44"/>
      <c r="E78" s="47" t="s">
        <v>90</v>
      </c>
      <c r="F78" s="44"/>
      <c r="G78" s="44"/>
      <c r="H78" s="44"/>
      <c r="I78" s="44"/>
      <c r="J78" s="46"/>
    </row>
    <row r="79" ht="120">
      <c r="A79" s="36" t="s">
        <v>44</v>
      </c>
      <c r="B79" s="43"/>
      <c r="C79" s="44"/>
      <c r="D79" s="44"/>
      <c r="E79" s="38" t="s">
        <v>155</v>
      </c>
      <c r="F79" s="44"/>
      <c r="G79" s="44"/>
      <c r="H79" s="44"/>
      <c r="I79" s="44"/>
      <c r="J79" s="46"/>
    </row>
    <row r="80">
      <c r="A80" s="36" t="s">
        <v>36</v>
      </c>
      <c r="B80" s="36">
        <v>18</v>
      </c>
      <c r="C80" s="37" t="s">
        <v>156</v>
      </c>
      <c r="D80" s="36" t="s">
        <v>38</v>
      </c>
      <c r="E80" s="38" t="s">
        <v>157</v>
      </c>
      <c r="F80" s="39" t="s">
        <v>114</v>
      </c>
      <c r="G80" s="40">
        <v>125</v>
      </c>
      <c r="H80" s="41">
        <v>0</v>
      </c>
      <c r="I80" s="41">
        <f>ROUND(G80*H80,P4)</f>
        <v>0</v>
      </c>
      <c r="J80" s="36"/>
      <c r="O80" s="42">
        <f>I80*0.21</f>
        <v>0</v>
      </c>
      <c r="P80">
        <v>3</v>
      </c>
    </row>
    <row r="81" ht="30">
      <c r="A81" s="36" t="s">
        <v>41</v>
      </c>
      <c r="B81" s="43"/>
      <c r="C81" s="44"/>
      <c r="D81" s="44"/>
      <c r="E81" s="38" t="s">
        <v>158</v>
      </c>
      <c r="F81" s="44"/>
      <c r="G81" s="44"/>
      <c r="H81" s="44"/>
      <c r="I81" s="44"/>
      <c r="J81" s="46"/>
    </row>
    <row r="82">
      <c r="A82" s="36" t="s">
        <v>42</v>
      </c>
      <c r="B82" s="43"/>
      <c r="C82" s="44"/>
      <c r="D82" s="44"/>
      <c r="E82" s="47" t="s">
        <v>159</v>
      </c>
      <c r="F82" s="44"/>
      <c r="G82" s="44"/>
      <c r="H82" s="44"/>
      <c r="I82" s="44"/>
      <c r="J82" s="46"/>
    </row>
    <row r="83" ht="120">
      <c r="A83" s="36" t="s">
        <v>44</v>
      </c>
      <c r="B83" s="43"/>
      <c r="C83" s="44"/>
      <c r="D83" s="44"/>
      <c r="E83" s="38" t="s">
        <v>160</v>
      </c>
      <c r="F83" s="44"/>
      <c r="G83" s="44"/>
      <c r="H83" s="44"/>
      <c r="I83" s="44"/>
      <c r="J83" s="46"/>
    </row>
    <row r="84">
      <c r="A84" s="36" t="s">
        <v>36</v>
      </c>
      <c r="B84" s="36">
        <v>19</v>
      </c>
      <c r="C84" s="37" t="s">
        <v>161</v>
      </c>
      <c r="D84" s="36" t="s">
        <v>38</v>
      </c>
      <c r="E84" s="38" t="s">
        <v>162</v>
      </c>
      <c r="F84" s="39" t="s">
        <v>114</v>
      </c>
      <c r="G84" s="40">
        <v>3260</v>
      </c>
      <c r="H84" s="41">
        <v>0</v>
      </c>
      <c r="I84" s="41">
        <f>ROUND(G84*H84,P4)</f>
        <v>0</v>
      </c>
      <c r="J84" s="36"/>
      <c r="O84" s="42">
        <f>I84*0.21</f>
        <v>0</v>
      </c>
      <c r="P84">
        <v>3</v>
      </c>
    </row>
    <row r="85">
      <c r="A85" s="36" t="s">
        <v>41</v>
      </c>
      <c r="B85" s="43"/>
      <c r="C85" s="44"/>
      <c r="D85" s="44"/>
      <c r="E85" s="38" t="s">
        <v>122</v>
      </c>
      <c r="F85" s="44"/>
      <c r="G85" s="44"/>
      <c r="H85" s="44"/>
      <c r="I85" s="44"/>
      <c r="J85" s="46"/>
    </row>
    <row r="86">
      <c r="A86" s="36" t="s">
        <v>42</v>
      </c>
      <c r="B86" s="43"/>
      <c r="C86" s="44"/>
      <c r="D86" s="44"/>
      <c r="E86" s="47" t="s">
        <v>163</v>
      </c>
      <c r="F86" s="44"/>
      <c r="G86" s="44"/>
      <c r="H86" s="44"/>
      <c r="I86" s="44"/>
      <c r="J86" s="46"/>
    </row>
    <row r="87" ht="75">
      <c r="A87" s="36" t="s">
        <v>44</v>
      </c>
      <c r="B87" s="43"/>
      <c r="C87" s="44"/>
      <c r="D87" s="44"/>
      <c r="E87" s="38" t="s">
        <v>164</v>
      </c>
      <c r="F87" s="44"/>
      <c r="G87" s="44"/>
      <c r="H87" s="44"/>
      <c r="I87" s="44"/>
      <c r="J87" s="46"/>
    </row>
    <row r="88">
      <c r="A88" s="36" t="s">
        <v>36</v>
      </c>
      <c r="B88" s="36">
        <v>20</v>
      </c>
      <c r="C88" s="37" t="s">
        <v>165</v>
      </c>
      <c r="D88" s="36" t="s">
        <v>38</v>
      </c>
      <c r="E88" s="38" t="s">
        <v>166</v>
      </c>
      <c r="F88" s="39" t="s">
        <v>114</v>
      </c>
      <c r="G88" s="40">
        <v>3282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>
      <c r="A89" s="36" t="s">
        <v>41</v>
      </c>
      <c r="B89" s="43"/>
      <c r="C89" s="44"/>
      <c r="D89" s="44"/>
      <c r="E89" s="45" t="s">
        <v>38</v>
      </c>
      <c r="F89" s="44"/>
      <c r="G89" s="44"/>
      <c r="H89" s="44"/>
      <c r="I89" s="44"/>
      <c r="J89" s="46"/>
    </row>
    <row r="90">
      <c r="A90" s="36" t="s">
        <v>42</v>
      </c>
      <c r="B90" s="43"/>
      <c r="C90" s="44"/>
      <c r="D90" s="44"/>
      <c r="E90" s="47" t="s">
        <v>167</v>
      </c>
      <c r="F90" s="44"/>
      <c r="G90" s="44"/>
      <c r="H90" s="44"/>
      <c r="I90" s="44"/>
      <c r="J90" s="46"/>
    </row>
    <row r="91" ht="120">
      <c r="A91" s="36" t="s">
        <v>44</v>
      </c>
      <c r="B91" s="43"/>
      <c r="C91" s="44"/>
      <c r="D91" s="44"/>
      <c r="E91" s="38" t="s">
        <v>168</v>
      </c>
      <c r="F91" s="44"/>
      <c r="G91" s="44"/>
      <c r="H91" s="44"/>
      <c r="I91" s="44"/>
      <c r="J91" s="46"/>
    </row>
    <row r="92">
      <c r="A92" s="36" t="s">
        <v>36</v>
      </c>
      <c r="B92" s="36">
        <v>21</v>
      </c>
      <c r="C92" s="37" t="s">
        <v>169</v>
      </c>
      <c r="D92" s="36" t="s">
        <v>38</v>
      </c>
      <c r="E92" s="38" t="s">
        <v>170</v>
      </c>
      <c r="F92" s="39" t="s">
        <v>114</v>
      </c>
      <c r="G92" s="40">
        <v>3260</v>
      </c>
      <c r="H92" s="41">
        <v>0</v>
      </c>
      <c r="I92" s="41">
        <f>ROUND(G92*H92,P4)</f>
        <v>0</v>
      </c>
      <c r="J92" s="36"/>
      <c r="O92" s="42">
        <f>I92*0.21</f>
        <v>0</v>
      </c>
      <c r="P92">
        <v>3</v>
      </c>
    </row>
    <row r="93">
      <c r="A93" s="36" t="s">
        <v>41</v>
      </c>
      <c r="B93" s="43"/>
      <c r="C93" s="44"/>
      <c r="D93" s="44"/>
      <c r="E93" s="45" t="s">
        <v>38</v>
      </c>
      <c r="F93" s="44"/>
      <c r="G93" s="44"/>
      <c r="H93" s="44"/>
      <c r="I93" s="44"/>
      <c r="J93" s="46"/>
    </row>
    <row r="94">
      <c r="A94" s="36" t="s">
        <v>42</v>
      </c>
      <c r="B94" s="43"/>
      <c r="C94" s="44"/>
      <c r="D94" s="44"/>
      <c r="E94" s="47" t="s">
        <v>163</v>
      </c>
      <c r="F94" s="44"/>
      <c r="G94" s="44"/>
      <c r="H94" s="44"/>
      <c r="I94" s="44"/>
      <c r="J94" s="46"/>
    </row>
    <row r="95" ht="195">
      <c r="A95" s="36" t="s">
        <v>44</v>
      </c>
      <c r="B95" s="43"/>
      <c r="C95" s="44"/>
      <c r="D95" s="44"/>
      <c r="E95" s="38" t="s">
        <v>171</v>
      </c>
      <c r="F95" s="44"/>
      <c r="G95" s="44"/>
      <c r="H95" s="44"/>
      <c r="I95" s="44"/>
      <c r="J95" s="46"/>
    </row>
    <row r="96">
      <c r="A96" s="36" t="s">
        <v>36</v>
      </c>
      <c r="B96" s="36">
        <v>22</v>
      </c>
      <c r="C96" s="37" t="s">
        <v>172</v>
      </c>
      <c r="D96" s="36" t="s">
        <v>38</v>
      </c>
      <c r="E96" s="38" t="s">
        <v>173</v>
      </c>
      <c r="F96" s="39" t="s">
        <v>114</v>
      </c>
      <c r="G96" s="40">
        <v>22</v>
      </c>
      <c r="H96" s="41">
        <v>0</v>
      </c>
      <c r="I96" s="41">
        <f>ROUND(G96*H96,P4)</f>
        <v>0</v>
      </c>
      <c r="J96" s="36"/>
      <c r="O96" s="42">
        <f>I96*0.21</f>
        <v>0</v>
      </c>
      <c r="P96">
        <v>3</v>
      </c>
    </row>
    <row r="97">
      <c r="A97" s="36" t="s">
        <v>41</v>
      </c>
      <c r="B97" s="43"/>
      <c r="C97" s="44"/>
      <c r="D97" s="44"/>
      <c r="E97" s="45" t="s">
        <v>38</v>
      </c>
      <c r="F97" s="44"/>
      <c r="G97" s="44"/>
      <c r="H97" s="44"/>
      <c r="I97" s="44"/>
      <c r="J97" s="46"/>
    </row>
    <row r="98" ht="30">
      <c r="A98" s="36" t="s">
        <v>42</v>
      </c>
      <c r="B98" s="43"/>
      <c r="C98" s="44"/>
      <c r="D98" s="44"/>
      <c r="E98" s="47" t="s">
        <v>174</v>
      </c>
      <c r="F98" s="44"/>
      <c r="G98" s="44"/>
      <c r="H98" s="44"/>
      <c r="I98" s="44"/>
      <c r="J98" s="46"/>
    </row>
    <row r="99" ht="195">
      <c r="A99" s="36" t="s">
        <v>44</v>
      </c>
      <c r="B99" s="43"/>
      <c r="C99" s="44"/>
      <c r="D99" s="44"/>
      <c r="E99" s="38" t="s">
        <v>171</v>
      </c>
      <c r="F99" s="44"/>
      <c r="G99" s="44"/>
      <c r="H99" s="44"/>
      <c r="I99" s="44"/>
      <c r="J99" s="46"/>
    </row>
    <row r="100">
      <c r="A100" s="36" t="s">
        <v>36</v>
      </c>
      <c r="B100" s="36">
        <v>23</v>
      </c>
      <c r="C100" s="37" t="s">
        <v>175</v>
      </c>
      <c r="D100" s="36" t="s">
        <v>38</v>
      </c>
      <c r="E100" s="38" t="s">
        <v>176</v>
      </c>
      <c r="F100" s="39" t="s">
        <v>114</v>
      </c>
      <c r="G100" s="40">
        <v>3260</v>
      </c>
      <c r="H100" s="41">
        <v>0</v>
      </c>
      <c r="I100" s="41">
        <f>ROUND(G100*H100,P4)</f>
        <v>0</v>
      </c>
      <c r="J100" s="36"/>
      <c r="O100" s="42">
        <f>I100*0.21</f>
        <v>0</v>
      </c>
      <c r="P100">
        <v>3</v>
      </c>
    </row>
    <row r="101">
      <c r="A101" s="36" t="s">
        <v>41</v>
      </c>
      <c r="B101" s="43"/>
      <c r="C101" s="44"/>
      <c r="D101" s="44"/>
      <c r="E101" s="45" t="s">
        <v>38</v>
      </c>
      <c r="F101" s="44"/>
      <c r="G101" s="44"/>
      <c r="H101" s="44"/>
      <c r="I101" s="44"/>
      <c r="J101" s="46"/>
    </row>
    <row r="102">
      <c r="A102" s="36" t="s">
        <v>42</v>
      </c>
      <c r="B102" s="43"/>
      <c r="C102" s="44"/>
      <c r="D102" s="44"/>
      <c r="E102" s="47" t="s">
        <v>163</v>
      </c>
      <c r="F102" s="44"/>
      <c r="G102" s="44"/>
      <c r="H102" s="44"/>
      <c r="I102" s="44"/>
      <c r="J102" s="46"/>
    </row>
    <row r="103" ht="195">
      <c r="A103" s="36" t="s">
        <v>44</v>
      </c>
      <c r="B103" s="43"/>
      <c r="C103" s="44"/>
      <c r="D103" s="44"/>
      <c r="E103" s="38" t="s">
        <v>171</v>
      </c>
      <c r="F103" s="44"/>
      <c r="G103" s="44"/>
      <c r="H103" s="44"/>
      <c r="I103" s="44"/>
      <c r="J103" s="46"/>
    </row>
    <row r="104">
      <c r="A104" s="36" t="s">
        <v>36</v>
      </c>
      <c r="B104" s="36">
        <v>24</v>
      </c>
      <c r="C104" s="37" t="s">
        <v>177</v>
      </c>
      <c r="D104" s="36" t="s">
        <v>38</v>
      </c>
      <c r="E104" s="38" t="s">
        <v>178</v>
      </c>
      <c r="F104" s="39" t="s">
        <v>94</v>
      </c>
      <c r="G104" s="40">
        <v>125</v>
      </c>
      <c r="H104" s="41">
        <v>0</v>
      </c>
      <c r="I104" s="41">
        <f>ROUND(G104*H104,P4)</f>
        <v>0</v>
      </c>
      <c r="J104" s="36"/>
      <c r="O104" s="42">
        <f>I104*0.21</f>
        <v>0</v>
      </c>
      <c r="P104">
        <v>3</v>
      </c>
    </row>
    <row r="105">
      <c r="A105" s="36" t="s">
        <v>41</v>
      </c>
      <c r="B105" s="43"/>
      <c r="C105" s="44"/>
      <c r="D105" s="44"/>
      <c r="E105" s="38" t="s">
        <v>179</v>
      </c>
      <c r="F105" s="44"/>
      <c r="G105" s="44"/>
      <c r="H105" s="44"/>
      <c r="I105" s="44"/>
      <c r="J105" s="46"/>
    </row>
    <row r="106" ht="30">
      <c r="A106" s="36" t="s">
        <v>42</v>
      </c>
      <c r="B106" s="43"/>
      <c r="C106" s="44"/>
      <c r="D106" s="44"/>
      <c r="E106" s="47" t="s">
        <v>180</v>
      </c>
      <c r="F106" s="44"/>
      <c r="G106" s="44"/>
      <c r="H106" s="44"/>
      <c r="I106" s="44"/>
      <c r="J106" s="46"/>
    </row>
    <row r="107" ht="75">
      <c r="A107" s="36" t="s">
        <v>44</v>
      </c>
      <c r="B107" s="43"/>
      <c r="C107" s="44"/>
      <c r="D107" s="44"/>
      <c r="E107" s="38" t="s">
        <v>181</v>
      </c>
      <c r="F107" s="44"/>
      <c r="G107" s="44"/>
      <c r="H107" s="44"/>
      <c r="I107" s="44"/>
      <c r="J107" s="46"/>
    </row>
    <row r="108">
      <c r="A108" s="30" t="s">
        <v>33</v>
      </c>
      <c r="B108" s="31"/>
      <c r="C108" s="32" t="s">
        <v>182</v>
      </c>
      <c r="D108" s="33"/>
      <c r="E108" s="30" t="s">
        <v>183</v>
      </c>
      <c r="F108" s="33"/>
      <c r="G108" s="33"/>
      <c r="H108" s="33"/>
      <c r="I108" s="34">
        <f>SUMIFS(I109:I124,A109:A124,"P")</f>
        <v>0</v>
      </c>
      <c r="J108" s="35"/>
    </row>
    <row r="109">
      <c r="A109" s="36" t="s">
        <v>36</v>
      </c>
      <c r="B109" s="36">
        <v>25</v>
      </c>
      <c r="C109" s="37" t="s">
        <v>184</v>
      </c>
      <c r="D109" s="36" t="s">
        <v>38</v>
      </c>
      <c r="E109" s="38" t="s">
        <v>185</v>
      </c>
      <c r="F109" s="39" t="s">
        <v>94</v>
      </c>
      <c r="G109" s="40">
        <v>12</v>
      </c>
      <c r="H109" s="41">
        <v>0</v>
      </c>
      <c r="I109" s="41">
        <f>ROUND(G109*H109,P4)</f>
        <v>0</v>
      </c>
      <c r="J109" s="36"/>
      <c r="O109" s="42">
        <f>I109*0.21</f>
        <v>0</v>
      </c>
      <c r="P109">
        <v>3</v>
      </c>
    </row>
    <row r="110">
      <c r="A110" s="36" t="s">
        <v>41</v>
      </c>
      <c r="B110" s="43"/>
      <c r="C110" s="44"/>
      <c r="D110" s="44"/>
      <c r="E110" s="38" t="s">
        <v>122</v>
      </c>
      <c r="F110" s="44"/>
      <c r="G110" s="44"/>
      <c r="H110" s="44"/>
      <c r="I110" s="44"/>
      <c r="J110" s="46"/>
    </row>
    <row r="111">
      <c r="A111" s="36" t="s">
        <v>42</v>
      </c>
      <c r="B111" s="43"/>
      <c r="C111" s="44"/>
      <c r="D111" s="44"/>
      <c r="E111" s="47" t="s">
        <v>186</v>
      </c>
      <c r="F111" s="44"/>
      <c r="G111" s="44"/>
      <c r="H111" s="44"/>
      <c r="I111" s="44"/>
      <c r="J111" s="46"/>
    </row>
    <row r="112" ht="330">
      <c r="A112" s="36" t="s">
        <v>44</v>
      </c>
      <c r="B112" s="43"/>
      <c r="C112" s="44"/>
      <c r="D112" s="44"/>
      <c r="E112" s="38" t="s">
        <v>187</v>
      </c>
      <c r="F112" s="44"/>
      <c r="G112" s="44"/>
      <c r="H112" s="44"/>
      <c r="I112" s="44"/>
      <c r="J112" s="46"/>
    </row>
    <row r="113">
      <c r="A113" s="36" t="s">
        <v>36</v>
      </c>
      <c r="B113" s="36">
        <v>26</v>
      </c>
      <c r="C113" s="37" t="s">
        <v>188</v>
      </c>
      <c r="D113" s="36" t="s">
        <v>38</v>
      </c>
      <c r="E113" s="38" t="s">
        <v>189</v>
      </c>
      <c r="F113" s="39" t="s">
        <v>70</v>
      </c>
      <c r="G113" s="40">
        <v>2</v>
      </c>
      <c r="H113" s="41">
        <v>0</v>
      </c>
      <c r="I113" s="41">
        <f>ROUND(G113*H113,P4)</f>
        <v>0</v>
      </c>
      <c r="J113" s="36"/>
      <c r="O113" s="42">
        <f>I113*0.21</f>
        <v>0</v>
      </c>
      <c r="P113">
        <v>3</v>
      </c>
    </row>
    <row r="114">
      <c r="A114" s="36" t="s">
        <v>41</v>
      </c>
      <c r="B114" s="43"/>
      <c r="C114" s="44"/>
      <c r="D114" s="44"/>
      <c r="E114" s="38" t="s">
        <v>122</v>
      </c>
      <c r="F114" s="44"/>
      <c r="G114" s="44"/>
      <c r="H114" s="44"/>
      <c r="I114" s="44"/>
      <c r="J114" s="46"/>
    </row>
    <row r="115" ht="30">
      <c r="A115" s="36" t="s">
        <v>42</v>
      </c>
      <c r="B115" s="43"/>
      <c r="C115" s="44"/>
      <c r="D115" s="44"/>
      <c r="E115" s="47" t="s">
        <v>190</v>
      </c>
      <c r="F115" s="44"/>
      <c r="G115" s="44"/>
      <c r="H115" s="44"/>
      <c r="I115" s="44"/>
      <c r="J115" s="46"/>
    </row>
    <row r="116" ht="120">
      <c r="A116" s="36" t="s">
        <v>44</v>
      </c>
      <c r="B116" s="43"/>
      <c r="C116" s="44"/>
      <c r="D116" s="44"/>
      <c r="E116" s="38" t="s">
        <v>191</v>
      </c>
      <c r="F116" s="44"/>
      <c r="G116" s="44"/>
      <c r="H116" s="44"/>
      <c r="I116" s="44"/>
      <c r="J116" s="46"/>
    </row>
    <row r="117">
      <c r="A117" s="36" t="s">
        <v>36</v>
      </c>
      <c r="B117" s="36">
        <v>27</v>
      </c>
      <c r="C117" s="37" t="s">
        <v>192</v>
      </c>
      <c r="D117" s="36" t="s">
        <v>38</v>
      </c>
      <c r="E117" s="38" t="s">
        <v>193</v>
      </c>
      <c r="F117" s="39" t="s">
        <v>70</v>
      </c>
      <c r="G117" s="40">
        <v>9</v>
      </c>
      <c r="H117" s="41">
        <v>0</v>
      </c>
      <c r="I117" s="41">
        <f>ROUND(G117*H117,P4)</f>
        <v>0</v>
      </c>
      <c r="J117" s="36"/>
      <c r="O117" s="42">
        <f>I117*0.21</f>
        <v>0</v>
      </c>
      <c r="P117">
        <v>3</v>
      </c>
    </row>
    <row r="118" ht="30">
      <c r="A118" s="36" t="s">
        <v>41</v>
      </c>
      <c r="B118" s="43"/>
      <c r="C118" s="44"/>
      <c r="D118" s="44"/>
      <c r="E118" s="38" t="s">
        <v>194</v>
      </c>
      <c r="F118" s="44"/>
      <c r="G118" s="44"/>
      <c r="H118" s="44"/>
      <c r="I118" s="44"/>
      <c r="J118" s="46"/>
    </row>
    <row r="119" ht="30">
      <c r="A119" s="36" t="s">
        <v>42</v>
      </c>
      <c r="B119" s="43"/>
      <c r="C119" s="44"/>
      <c r="D119" s="44"/>
      <c r="E119" s="47" t="s">
        <v>195</v>
      </c>
      <c r="F119" s="44"/>
      <c r="G119" s="44"/>
      <c r="H119" s="44"/>
      <c r="I119" s="44"/>
      <c r="J119" s="46"/>
    </row>
    <row r="120" ht="75">
      <c r="A120" s="36" t="s">
        <v>44</v>
      </c>
      <c r="B120" s="43"/>
      <c r="C120" s="44"/>
      <c r="D120" s="44"/>
      <c r="E120" s="38" t="s">
        <v>196</v>
      </c>
      <c r="F120" s="44"/>
      <c r="G120" s="44"/>
      <c r="H120" s="44"/>
      <c r="I120" s="44"/>
      <c r="J120" s="46"/>
    </row>
    <row r="121">
      <c r="A121" s="36" t="s">
        <v>36</v>
      </c>
      <c r="B121" s="36">
        <v>28</v>
      </c>
      <c r="C121" s="37" t="s">
        <v>197</v>
      </c>
      <c r="D121" s="36" t="s">
        <v>38</v>
      </c>
      <c r="E121" s="38" t="s">
        <v>198</v>
      </c>
      <c r="F121" s="39" t="s">
        <v>70</v>
      </c>
      <c r="G121" s="40">
        <v>2</v>
      </c>
      <c r="H121" s="41">
        <v>0</v>
      </c>
      <c r="I121" s="41">
        <f>ROUND(G121*H121,P4)</f>
        <v>0</v>
      </c>
      <c r="J121" s="36"/>
      <c r="O121" s="42">
        <f>I121*0.21</f>
        <v>0</v>
      </c>
      <c r="P121">
        <v>3</v>
      </c>
    </row>
    <row r="122">
      <c r="A122" s="36" t="s">
        <v>41</v>
      </c>
      <c r="B122" s="43"/>
      <c r="C122" s="44"/>
      <c r="D122" s="44"/>
      <c r="E122" s="45" t="s">
        <v>38</v>
      </c>
      <c r="F122" s="44"/>
      <c r="G122" s="44"/>
      <c r="H122" s="44"/>
      <c r="I122" s="44"/>
      <c r="J122" s="46"/>
    </row>
    <row r="123" ht="30">
      <c r="A123" s="36" t="s">
        <v>42</v>
      </c>
      <c r="B123" s="43"/>
      <c r="C123" s="44"/>
      <c r="D123" s="44"/>
      <c r="E123" s="47" t="s">
        <v>190</v>
      </c>
      <c r="F123" s="44"/>
      <c r="G123" s="44"/>
      <c r="H123" s="44"/>
      <c r="I123" s="44"/>
      <c r="J123" s="46"/>
    </row>
    <row r="124" ht="75">
      <c r="A124" s="36" t="s">
        <v>44</v>
      </c>
      <c r="B124" s="43"/>
      <c r="C124" s="44"/>
      <c r="D124" s="44"/>
      <c r="E124" s="38" t="s">
        <v>196</v>
      </c>
      <c r="F124" s="44"/>
      <c r="G124" s="44"/>
      <c r="H124" s="44"/>
      <c r="I124" s="44"/>
      <c r="J124" s="46"/>
    </row>
    <row r="125">
      <c r="A125" s="30" t="s">
        <v>33</v>
      </c>
      <c r="B125" s="31"/>
      <c r="C125" s="32" t="s">
        <v>199</v>
      </c>
      <c r="D125" s="33"/>
      <c r="E125" s="30" t="s">
        <v>200</v>
      </c>
      <c r="F125" s="33"/>
      <c r="G125" s="33"/>
      <c r="H125" s="33"/>
      <c r="I125" s="34">
        <f>SUMIFS(I126:I141,A126:A141,"P")</f>
        <v>0</v>
      </c>
      <c r="J125" s="35"/>
    </row>
    <row r="126" ht="30">
      <c r="A126" s="36" t="s">
        <v>36</v>
      </c>
      <c r="B126" s="36">
        <v>29</v>
      </c>
      <c r="C126" s="37" t="s">
        <v>201</v>
      </c>
      <c r="D126" s="36" t="s">
        <v>38</v>
      </c>
      <c r="E126" s="38" t="s">
        <v>202</v>
      </c>
      <c r="F126" s="39" t="s">
        <v>114</v>
      </c>
      <c r="G126" s="40">
        <v>186</v>
      </c>
      <c r="H126" s="41">
        <v>0</v>
      </c>
      <c r="I126" s="41">
        <f>ROUND(G126*H126,P4)</f>
        <v>0</v>
      </c>
      <c r="J126" s="36"/>
      <c r="O126" s="42">
        <f>I126*0.21</f>
        <v>0</v>
      </c>
      <c r="P126">
        <v>3</v>
      </c>
    </row>
    <row r="127">
      <c r="A127" s="36" t="s">
        <v>41</v>
      </c>
      <c r="B127" s="43"/>
      <c r="C127" s="44"/>
      <c r="D127" s="44"/>
      <c r="E127" s="38" t="s">
        <v>203</v>
      </c>
      <c r="F127" s="44"/>
      <c r="G127" s="44"/>
      <c r="H127" s="44"/>
      <c r="I127" s="44"/>
      <c r="J127" s="46"/>
    </row>
    <row r="128" ht="60">
      <c r="A128" s="36" t="s">
        <v>42</v>
      </c>
      <c r="B128" s="43"/>
      <c r="C128" s="44"/>
      <c r="D128" s="44"/>
      <c r="E128" s="47" t="s">
        <v>204</v>
      </c>
      <c r="F128" s="44"/>
      <c r="G128" s="44"/>
      <c r="H128" s="44"/>
      <c r="I128" s="44"/>
      <c r="J128" s="46"/>
    </row>
    <row r="129" ht="60">
      <c r="A129" s="36" t="s">
        <v>44</v>
      </c>
      <c r="B129" s="43"/>
      <c r="C129" s="44"/>
      <c r="D129" s="44"/>
      <c r="E129" s="38" t="s">
        <v>205</v>
      </c>
      <c r="F129" s="44"/>
      <c r="G129" s="44"/>
      <c r="H129" s="44"/>
      <c r="I129" s="44"/>
      <c r="J129" s="46"/>
    </row>
    <row r="130" ht="30">
      <c r="A130" s="36" t="s">
        <v>36</v>
      </c>
      <c r="B130" s="36">
        <v>30</v>
      </c>
      <c r="C130" s="37" t="s">
        <v>206</v>
      </c>
      <c r="D130" s="36" t="s">
        <v>38</v>
      </c>
      <c r="E130" s="38" t="s">
        <v>207</v>
      </c>
      <c r="F130" s="39" t="s">
        <v>94</v>
      </c>
      <c r="G130" s="40">
        <v>10</v>
      </c>
      <c r="H130" s="41">
        <v>0</v>
      </c>
      <c r="I130" s="41">
        <f>ROUND(G130*H130,P4)</f>
        <v>0</v>
      </c>
      <c r="J130" s="36"/>
      <c r="O130" s="42">
        <f>I130*0.21</f>
        <v>0</v>
      </c>
      <c r="P130">
        <v>3</v>
      </c>
    </row>
    <row r="131">
      <c r="A131" s="36" t="s">
        <v>41</v>
      </c>
      <c r="B131" s="43"/>
      <c r="C131" s="44"/>
      <c r="D131" s="44"/>
      <c r="E131" s="38" t="s">
        <v>122</v>
      </c>
      <c r="F131" s="44"/>
      <c r="G131" s="44"/>
      <c r="H131" s="44"/>
      <c r="I131" s="44"/>
      <c r="J131" s="46"/>
    </row>
    <row r="132" ht="30">
      <c r="A132" s="36" t="s">
        <v>42</v>
      </c>
      <c r="B132" s="43"/>
      <c r="C132" s="44"/>
      <c r="D132" s="44"/>
      <c r="E132" s="47" t="s">
        <v>208</v>
      </c>
      <c r="F132" s="44"/>
      <c r="G132" s="44"/>
      <c r="H132" s="44"/>
      <c r="I132" s="44"/>
      <c r="J132" s="46"/>
    </row>
    <row r="133" ht="90">
      <c r="A133" s="36" t="s">
        <v>44</v>
      </c>
      <c r="B133" s="43"/>
      <c r="C133" s="44"/>
      <c r="D133" s="44"/>
      <c r="E133" s="38" t="s">
        <v>209</v>
      </c>
      <c r="F133" s="44"/>
      <c r="G133" s="44"/>
      <c r="H133" s="44"/>
      <c r="I133" s="44"/>
      <c r="J133" s="46"/>
    </row>
    <row r="134">
      <c r="A134" s="36" t="s">
        <v>36</v>
      </c>
      <c r="B134" s="36">
        <v>31</v>
      </c>
      <c r="C134" s="37" t="s">
        <v>210</v>
      </c>
      <c r="D134" s="36" t="s">
        <v>38</v>
      </c>
      <c r="E134" s="38" t="s">
        <v>211</v>
      </c>
      <c r="F134" s="39" t="s">
        <v>94</v>
      </c>
      <c r="G134" s="40">
        <v>125</v>
      </c>
      <c r="H134" s="41">
        <v>0</v>
      </c>
      <c r="I134" s="41">
        <f>ROUND(G134*H134,P4)</f>
        <v>0</v>
      </c>
      <c r="J134" s="36"/>
      <c r="O134" s="42">
        <f>I134*0.21</f>
        <v>0</v>
      </c>
      <c r="P134">
        <v>3</v>
      </c>
    </row>
    <row r="135">
      <c r="A135" s="36" t="s">
        <v>41</v>
      </c>
      <c r="B135" s="43"/>
      <c r="C135" s="44"/>
      <c r="D135" s="44"/>
      <c r="E135" s="45" t="s">
        <v>38</v>
      </c>
      <c r="F135" s="44"/>
      <c r="G135" s="44"/>
      <c r="H135" s="44"/>
      <c r="I135" s="44"/>
      <c r="J135" s="46"/>
    </row>
    <row r="136" ht="30">
      <c r="A136" s="36" t="s">
        <v>42</v>
      </c>
      <c r="B136" s="43"/>
      <c r="C136" s="44"/>
      <c r="D136" s="44"/>
      <c r="E136" s="47" t="s">
        <v>180</v>
      </c>
      <c r="F136" s="44"/>
      <c r="G136" s="44"/>
      <c r="H136" s="44"/>
      <c r="I136" s="44"/>
      <c r="J136" s="46"/>
    </row>
    <row r="137" ht="75">
      <c r="A137" s="36" t="s">
        <v>44</v>
      </c>
      <c r="B137" s="43"/>
      <c r="C137" s="44"/>
      <c r="D137" s="44"/>
      <c r="E137" s="38" t="s">
        <v>212</v>
      </c>
      <c r="F137" s="44"/>
      <c r="G137" s="44"/>
      <c r="H137" s="44"/>
      <c r="I137" s="44"/>
      <c r="J137" s="46"/>
    </row>
    <row r="138">
      <c r="A138" s="36" t="s">
        <v>36</v>
      </c>
      <c r="B138" s="36">
        <v>32</v>
      </c>
      <c r="C138" s="37" t="s">
        <v>213</v>
      </c>
      <c r="D138" s="36" t="s">
        <v>38</v>
      </c>
      <c r="E138" s="38" t="s">
        <v>214</v>
      </c>
      <c r="F138" s="39" t="s">
        <v>70</v>
      </c>
      <c r="G138" s="40">
        <v>2</v>
      </c>
      <c r="H138" s="41">
        <v>0</v>
      </c>
      <c r="I138" s="41">
        <f>ROUND(G138*H138,P4)</f>
        <v>0</v>
      </c>
      <c r="J138" s="36"/>
      <c r="O138" s="42">
        <f>I138*0.21</f>
        <v>0</v>
      </c>
      <c r="P138">
        <v>3</v>
      </c>
    </row>
    <row r="139" ht="45">
      <c r="A139" s="36" t="s">
        <v>41</v>
      </c>
      <c r="B139" s="43"/>
      <c r="C139" s="44"/>
      <c r="D139" s="44"/>
      <c r="E139" s="38" t="s">
        <v>215</v>
      </c>
      <c r="F139" s="44"/>
      <c r="G139" s="44"/>
      <c r="H139" s="44"/>
      <c r="I139" s="44"/>
      <c r="J139" s="46"/>
    </row>
    <row r="140">
      <c r="A140" s="36" t="s">
        <v>42</v>
      </c>
      <c r="B140" s="43"/>
      <c r="C140" s="44"/>
      <c r="D140" s="44"/>
      <c r="E140" s="47" t="s">
        <v>216</v>
      </c>
      <c r="F140" s="44"/>
      <c r="G140" s="44"/>
      <c r="H140" s="44"/>
      <c r="I140" s="44"/>
      <c r="J140" s="46"/>
    </row>
    <row r="141" ht="165">
      <c r="A141" s="36" t="s">
        <v>44</v>
      </c>
      <c r="B141" s="48"/>
      <c r="C141" s="49"/>
      <c r="D141" s="49"/>
      <c r="E141" s="38" t="s">
        <v>217</v>
      </c>
      <c r="F141" s="49"/>
      <c r="G141" s="49"/>
      <c r="H141" s="49"/>
      <c r="I141" s="49"/>
      <c r="J141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Pánek Zdeněk</dc:creator>
  <cp:lastModifiedBy>Pánek Zdeněk</cp:lastModifiedBy>
  <dcterms:created xsi:type="dcterms:W3CDTF">2025-06-02T08:45:40Z</dcterms:created>
  <dcterms:modified xsi:type="dcterms:W3CDTF">2025-06-02T08:45:40Z</dcterms:modified>
</cp:coreProperties>
</file>